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9.12\jfree\令和６年度\500 所内共有\520 研修関係\5210 キャリアnavi、キャリア振り返りシート\01 キャリアnavi改定版(R6.3)\【R6.3改定】キャリア振り返りシート\"/>
    </mc:Choice>
  </mc:AlternateContent>
  <bookViews>
    <workbookView xWindow="0" yWindow="0" windowWidth="17700" windowHeight="8172"/>
  </bookViews>
  <sheets>
    <sheet name="栄養教諭用" sheetId="5" r:id="rId1"/>
    <sheet name="データ" sheetId="3" r:id="rId2"/>
  </sheets>
  <definedNames>
    <definedName name="_xlnm.Print_Area" localSheetId="0">栄養教諭用!$A$2:$F$26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 l="1"/>
  <c r="C21" i="5"/>
  <c r="C20" i="5"/>
  <c r="C19" i="5"/>
  <c r="C18" i="5"/>
  <c r="C17" i="5"/>
  <c r="C16" i="5"/>
  <c r="C15" i="5"/>
  <c r="C14" i="5"/>
  <c r="C13" i="5"/>
  <c r="C12" i="5"/>
  <c r="C7" i="5"/>
  <c r="A3" i="5"/>
  <c r="C6" i="5" s="1"/>
</calcChain>
</file>

<file path=xl/sharedStrings.xml><?xml version="1.0" encoding="utf-8"?>
<sst xmlns="http://schemas.openxmlformats.org/spreadsheetml/2006/main" count="693" uniqueCount="103">
  <si>
    <t>氏名</t>
    <rPh sb="0" eb="2">
      <t>シメイ</t>
    </rPh>
    <phoneticPr fontId="1"/>
  </si>
  <si>
    <t>所属校名</t>
    <rPh sb="0" eb="2">
      <t>ショゾク</t>
    </rPh>
    <rPh sb="2" eb="3">
      <t>コウ</t>
    </rPh>
    <rPh sb="3" eb="4">
      <t>メイ</t>
    </rPh>
    <phoneticPr fontId="1"/>
  </si>
  <si>
    <t>「豊かな人間性と社会性」「強い使命感と教育への情熱」
「幅広い教養と実践的な専門性」を備えた常に学び続ける教師</t>
    <phoneticPr fontId="1"/>
  </si>
  <si>
    <t>評価項目</t>
  </si>
  <si>
    <t>評価の参考とする視点等</t>
  </si>
  <si>
    <t>自己評価①</t>
    <phoneticPr fontId="1"/>
  </si>
  <si>
    <t>自己評価②</t>
    <phoneticPr fontId="1"/>
  </si>
  <si>
    <t>キャリア段階</t>
    <phoneticPr fontId="1"/>
  </si>
  <si>
    <t>組織の一員として教育活動を展開し、教員としての基礎・基本を身に付ける。</t>
    <phoneticPr fontId="1"/>
  </si>
  <si>
    <r>
      <rPr>
        <b/>
        <sz val="12"/>
        <color theme="1"/>
        <rFont val="游ゴシック"/>
        <family val="3"/>
        <charset val="128"/>
        <scheme val="minor"/>
      </rPr>
      <t>自己評価①</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</si>
  <si>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rPr>
        <b/>
        <sz val="12"/>
        <color theme="1"/>
        <rFont val="游ゴシック"/>
        <family val="3"/>
        <charset val="128"/>
        <scheme val="minor"/>
      </rPr>
      <t>自己評価②</t>
    </r>
    <r>
      <rPr>
        <b/>
        <sz val="12"/>
        <color theme="1"/>
        <rFont val="ＭＳ 明朝"/>
        <family val="1"/>
        <charset val="128"/>
      </rPr>
      <t xml:space="preserve">
</t>
    </r>
    <r>
      <rPr>
        <sz val="12"/>
        <color theme="1"/>
        <rFont val="ＭＳ 明朝"/>
        <family val="1"/>
        <charset val="128"/>
      </rPr>
      <t>を受けて</t>
    </r>
    <rPh sb="0" eb="2">
      <t>ジコ</t>
    </rPh>
    <rPh sb="2" eb="4">
      <t>ヒョウカ</t>
    </rPh>
    <rPh sb="7" eb="8">
      <t>ウ</t>
    </rPh>
    <phoneticPr fontId="1"/>
  </si>
  <si>
    <r>
      <t>さいたま市教員等資質向上指標（キャリアnavi）「キャリア振り返りシート」</t>
    </r>
    <r>
      <rPr>
        <sz val="6"/>
        <color theme="1"/>
        <rFont val="HG丸ｺﾞｼｯｸM-PRO"/>
        <family val="3"/>
        <charset val="128"/>
      </rPr>
      <t/>
    </r>
    <phoneticPr fontId="1"/>
  </si>
  <si>
    <t>児童生徒理解の意義と重要性を理解している。</t>
  </si>
  <si>
    <t>危機管理の重要性、危機発生時の迅速な行動について理解している。</t>
  </si>
  <si>
    <t>他の教職員からの指導・助言を受けながら、危機の未然防止、迅速な対応を行っている。</t>
  </si>
  <si>
    <t>危機の未然防止、迅速な対応、再発防止を組織的に推進するとともに、指導的役割を担っている。</t>
  </si>
  <si>
    <t>採用何年目ですか？
（臨任は１年目とする）</t>
    <rPh sb="0" eb="2">
      <t>サイヨウ</t>
    </rPh>
    <rPh sb="2" eb="5">
      <t>ナンネンメ</t>
    </rPh>
    <rPh sb="11" eb="12">
      <t>リン</t>
    </rPh>
    <rPh sb="12" eb="13">
      <t>ニン</t>
    </rPh>
    <rPh sb="15" eb="17">
      <t>ネンメ</t>
    </rPh>
    <phoneticPr fontId="1"/>
  </si>
  <si>
    <t>キャリアステージ</t>
    <phoneticPr fontId="1"/>
  </si>
  <si>
    <t>全般</t>
    <rPh sb="0" eb="2">
      <t>ゼンパン</t>
    </rPh>
    <phoneticPr fontId="1"/>
  </si>
  <si>
    <t>採用時</t>
    <rPh sb="0" eb="3">
      <t>サイヨウジ</t>
    </rPh>
    <phoneticPr fontId="1"/>
  </si>
  <si>
    <t>教育に対する知見を深め、基盤を形成する。</t>
    <phoneticPr fontId="1"/>
  </si>
  <si>
    <t>家庭、地域との連携の重要性を理解している。</t>
  </si>
  <si>
    <t>キャリア段階Ⅰ　基礎形成期（１年～５年）</t>
    <rPh sb="4" eb="6">
      <t>ダンカイ</t>
    </rPh>
    <rPh sb="8" eb="10">
      <t>キソ</t>
    </rPh>
    <rPh sb="10" eb="13">
      <t>ケイセイキ</t>
    </rPh>
    <rPh sb="15" eb="16">
      <t>ネン</t>
    </rPh>
    <rPh sb="18" eb="19">
      <t>ネン</t>
    </rPh>
    <phoneticPr fontId="1"/>
  </si>
  <si>
    <t>キャリア段階Ⅱ　伸長期（６年～１５年）</t>
    <rPh sb="4" eb="6">
      <t>ダンカイ</t>
    </rPh>
    <rPh sb="8" eb="10">
      <t>シンチョウ</t>
    </rPh>
    <rPh sb="10" eb="11">
      <t>キ</t>
    </rPh>
    <rPh sb="13" eb="14">
      <t>ネン</t>
    </rPh>
    <rPh sb="17" eb="18">
      <t>ネン</t>
    </rPh>
    <phoneticPr fontId="1"/>
  </si>
  <si>
    <t>キャリア段階Ⅲ　充実期（１６年～）</t>
    <rPh sb="4" eb="6">
      <t>ダンカイ</t>
    </rPh>
    <rPh sb="8" eb="10">
      <t>ジュウジツ</t>
    </rPh>
    <rPh sb="10" eb="11">
      <t>キ</t>
    </rPh>
    <rPh sb="14" eb="15">
      <t>ネン</t>
    </rPh>
    <phoneticPr fontId="1"/>
  </si>
  <si>
    <t>危機管理</t>
  </si>
  <si>
    <t>児童生徒理解</t>
  </si>
  <si>
    <t>新しい時代における教育の意義や役割の理解、法令を遵守すること及び教育的愛情をもって教育活動を展開することの重要性を理解している。</t>
    <phoneticPr fontId="1"/>
  </si>
  <si>
    <t>・「令和の日本型学校教育」を踏まえた新しい時代における教育、学校及び教職の意義や社会的役割・服務等を自覚するとともに、常に学び続けようとしている。
・自らの働き方を振り返り、日々の生活の質や教職人生を豊かにしている。
・教育的愛情や人権意識をもち、円滑なコミュニケーションにより、良好な人間関係を構築している。</t>
  </si>
  <si>
    <t>一人ひとりの特性等の把握と、教育的ニーズに応じた適切な指導や支援の意義と重要性を理解している。</t>
  </si>
  <si>
    <t>特別な配慮や支援を必要とする児童生徒への指導</t>
    <rPh sb="6" eb="8">
      <t>シエン</t>
    </rPh>
    <phoneticPr fontId="2"/>
  </si>
  <si>
    <t>「地域とともにある学校づくり」を理解し、校内外の関係者と積極的に関わり、連携・協働している。</t>
  </si>
  <si>
    <t>「地域とともにある学校づくり」を推進し、校内外の関係者と連携・協働した活動を企画・立案することができる。</t>
  </si>
  <si>
    <t>児童生徒の権利を理解し、一人ひとりに受容的かつ共感的に働きかけるとともに、他の教職員等と連携し、児童生徒のよさや可能性を伸ばす成長・発達を支援している。</t>
  </si>
  <si>
    <t>児童生徒の権利を理解し、一人ひとりの特性や心身の状況に応じた柔軟な働きかけを行うとともに、校内外の関係者と連携し、児童生徒のよさや可能性を伸ばす成長・発達を支援している。</t>
  </si>
  <si>
    <t>一人ひとりの特性等を把握し、教育的ニーズに応じた適切な指導や支援を行っている。</t>
  </si>
  <si>
    <t>一人ひとりの特性等を把握した上で、関係機関を活用し、組織的かつ計画的に指導や支援を行っている。</t>
  </si>
  <si>
    <t>実態把握と適切な支援に向けた校内体制の充実を図るとともに、より望ましい指導や支援について後進の育成をしている。</t>
  </si>
  <si>
    <t>さいたま市が
求める教師像</t>
    <rPh sb="4" eb="5">
      <t>シ</t>
    </rPh>
    <rPh sb="7" eb="8">
      <t>モト</t>
    </rPh>
    <rPh sb="10" eb="12">
      <t>キョウシ</t>
    </rPh>
    <rPh sb="12" eb="13">
      <t>ゾウ</t>
    </rPh>
    <phoneticPr fontId="1"/>
  </si>
  <si>
    <t>組織運営に参画したり実践的な専門性を高めたりする。</t>
  </si>
  <si>
    <t>組織運営を推進したり、模範となる実践を展開したりする。</t>
  </si>
  <si>
    <t>危機の未然防止、迅速な対応、再発防止を組織的に推進している。</t>
  </si>
  <si>
    <t>「地域とともにある学校づくり」を目指し、校内外の関係者と積極的に関わり、連携・協働した対応をしている。</t>
  </si>
  <si>
    <t>特別な配慮や支援を必要とする児童生徒への指導</t>
    <rPh sb="6" eb="8">
      <t>シエン</t>
    </rPh>
    <phoneticPr fontId="17"/>
  </si>
  <si>
    <t>校内外の関係者と連携したチームによる支援体制をつくるとともに、児童生徒の権利の理解に基づいた、よさや可能性を伸ばす成長・発達への支援について後進の育成をしている。</t>
  </si>
  <si>
    <t>土台となる
資質</t>
  </si>
  <si>
    <t>学校運営
（給食室）</t>
    <rPh sb="6" eb="9">
      <t>キュウショクシツ</t>
    </rPh>
    <phoneticPr fontId="10"/>
  </si>
  <si>
    <t>学校運営
（給食室）</t>
    <rPh sb="6" eb="9">
      <t>キュウショクシツ</t>
    </rPh>
    <phoneticPr fontId="1"/>
  </si>
  <si>
    <t>連携・協働</t>
    <rPh sb="0" eb="2">
      <t>レンケイ</t>
    </rPh>
    <rPh sb="3" eb="5">
      <t>キョウドウ</t>
    </rPh>
    <phoneticPr fontId="2"/>
  </si>
  <si>
    <t>連携・協働</t>
    <rPh sb="0" eb="2">
      <t>レンケイ</t>
    </rPh>
    <rPh sb="3" eb="5">
      <t>キョウドウ</t>
    </rPh>
    <phoneticPr fontId="17"/>
  </si>
  <si>
    <t>食に関する指導
（給食の時間の指導）</t>
    <rPh sb="9" eb="11">
      <t>キュウショク</t>
    </rPh>
    <rPh sb="12" eb="14">
      <t>ジカン</t>
    </rPh>
    <rPh sb="15" eb="17">
      <t>シドウ</t>
    </rPh>
    <phoneticPr fontId="10"/>
  </si>
  <si>
    <t>食に関する指導
（給食の時間の指導）</t>
    <rPh sb="9" eb="11">
      <t>キュウショク</t>
    </rPh>
    <rPh sb="12" eb="14">
      <t>ジカン</t>
    </rPh>
    <rPh sb="15" eb="17">
      <t>シドウ</t>
    </rPh>
    <phoneticPr fontId="1"/>
  </si>
  <si>
    <t>食に関する指導
（教科等の指導）</t>
    <rPh sb="9" eb="11">
      <t>キョウカ</t>
    </rPh>
    <rPh sb="11" eb="12">
      <t>トウ</t>
    </rPh>
    <rPh sb="13" eb="15">
      <t>シドウ</t>
    </rPh>
    <phoneticPr fontId="10"/>
  </si>
  <si>
    <t>食に関する指導
（教科等の指導）</t>
    <rPh sb="9" eb="11">
      <t>キョウカ</t>
    </rPh>
    <rPh sb="11" eb="12">
      <t>トウ</t>
    </rPh>
    <rPh sb="13" eb="15">
      <t>シドウ</t>
    </rPh>
    <phoneticPr fontId="1"/>
  </si>
  <si>
    <t>食に関する指導（個別的な相談指導）</t>
    <rPh sb="8" eb="11">
      <t>コベツテキ</t>
    </rPh>
    <rPh sb="12" eb="14">
      <t>ソウダン</t>
    </rPh>
    <rPh sb="14" eb="16">
      <t>シドウ</t>
    </rPh>
    <phoneticPr fontId="10"/>
  </si>
  <si>
    <t>食に関する指導（個別的な相談指導）</t>
    <rPh sb="8" eb="11">
      <t>コベツテキ</t>
    </rPh>
    <rPh sb="12" eb="14">
      <t>ソウダン</t>
    </rPh>
    <rPh sb="14" eb="16">
      <t>シドウ</t>
    </rPh>
    <phoneticPr fontId="1"/>
  </si>
  <si>
    <t>学校給食の管理（栄養管理）</t>
    <rPh sb="8" eb="10">
      <t>エイヨウ</t>
    </rPh>
    <rPh sb="10" eb="12">
      <t>カンリ</t>
    </rPh>
    <phoneticPr fontId="10"/>
  </si>
  <si>
    <t>学校給食の管理（栄養管理）</t>
    <rPh sb="8" eb="10">
      <t>エイヨウ</t>
    </rPh>
    <rPh sb="10" eb="12">
      <t>カンリ</t>
    </rPh>
    <phoneticPr fontId="1"/>
  </si>
  <si>
    <t>学校給食の管理（衛生管理）</t>
    <rPh sb="8" eb="10">
      <t>エイセイ</t>
    </rPh>
    <rPh sb="10" eb="12">
      <t>カンリ</t>
    </rPh>
    <phoneticPr fontId="10"/>
  </si>
  <si>
    <t>学校給食の管理（衛生管理）</t>
    <rPh sb="8" eb="10">
      <t>エイセイ</t>
    </rPh>
    <rPh sb="10" eb="12">
      <t>カンリ</t>
    </rPh>
    <phoneticPr fontId="1"/>
  </si>
  <si>
    <t>ICT活用・教育データ利活用</t>
  </si>
  <si>
    <t>特別活動としての給食時間の指導内容について理解している。また、指導に必要な基礎的なスキルを獲得している。</t>
  </si>
  <si>
    <t>年間計画に基づき、献立と関連づけた指導を行うとともに、学級担任に資料を提供している。</t>
  </si>
  <si>
    <t>給食の時間における指導を食に関する指導の中核に位置付け、学校教育活動全体で体系的な指導を実施している。</t>
  </si>
  <si>
    <t>給食時間の指導の実践や経験を他校の栄養教諭に伝え、指導・助言している。</t>
  </si>
  <si>
    <t>食に関する指導内容や食に関する健康課題について理解している。また、授業展開に必要な基礎的なスキルを獲得している。</t>
  </si>
  <si>
    <t>食に関する指導の全体計画の作成に参画し、様々な教科等で児童生徒の実態に応じた指導を実践している。</t>
  </si>
  <si>
    <t>様々な教科等の目標と食に関する指導を関連させ、学校教育活動全体で体系的な指導を実施している。</t>
  </si>
  <si>
    <t>教職員や関係機関との交流を積極的に行い、食に関する指導の幅を広げるとともに、後進の育成に努めている。</t>
  </si>
  <si>
    <t>個別的な相談指導に関する基礎的・基本的な知識・技能を獲得している。</t>
  </si>
  <si>
    <t>食に関する健康課題を有する児童生徒への個別的な相談指導をしている。</t>
  </si>
  <si>
    <t>発達段階や健康課題を踏まえた個別的な相談指導、校内の支援体制づくりをしている。</t>
  </si>
  <si>
    <t>関係機関等と連携した対応、専門性を生かした指導・助言をしている。</t>
  </si>
  <si>
    <t>学校給食栄養管理者としての役割や、計画的・組織的な栄養管理について理解している。</t>
  </si>
  <si>
    <t>指導に生かせる「生きた教材」となるよう年間計画に基づいて献立を作成している。</t>
  </si>
  <si>
    <t>学校給食に関する新しい動向や研究成果を積極的に取り入れ、特色ある学校給食の提供に生かしている。</t>
  </si>
  <si>
    <t>市の学校給食の向上のため、他校の栄養教諭に指導・助言している。</t>
  </si>
  <si>
    <t>学校給食の衛生管理は、学校給食衛生管理基準に基づき、適切に行うことを理解している。</t>
  </si>
  <si>
    <t>学校給食衛生管理基準に基づき、適切に管理している。</t>
  </si>
  <si>
    <t>学校給食施設・設備等の衛生管理上の課題を把握し、改善している。</t>
  </si>
  <si>
    <t>これまでに培ってきた衛生管理の実践や経験を他校の栄養教諭に伝え、指導・助言している。</t>
  </si>
  <si>
    <t>学校組織や校務分掌、給食室運営に関する基礎的・基本的な知識・技能を理解している。</t>
  </si>
  <si>
    <t>学校教育目標を踏まえて給食業務や食育指導の方針を立て、組織の一員として役割を自覚し、給食室運営をしている。</t>
  </si>
  <si>
    <t>自身や学校の強み・弱みを理解し、他の教職員との協力や関わりを通じて学校運営及び給食室運営を推進・改善している。</t>
  </si>
  <si>
    <t>自身や学校の強み・弱みを理解し、他の教職員と協力するとともに、業務改善を意識した環境づくりを支援するなど、学校運営及び給食室運営の推進・改善に向けた指導的役割を担っている。</t>
  </si>
  <si>
    <t>他の教職員と連携し、危機の未然防止、迅速な対応を行っている。</t>
  </si>
  <si>
    <t>教職に
必要な
素養</t>
    <rPh sb="0" eb="2">
      <t>キョウショク</t>
    </rPh>
    <rPh sb="4" eb="6">
      <t>ヒツヨウ</t>
    </rPh>
    <rPh sb="8" eb="10">
      <t>ソヨウ</t>
    </rPh>
    <phoneticPr fontId="1"/>
  </si>
  <si>
    <t>生徒
指導</t>
  </si>
  <si>
    <t>栄養教諭の職務</t>
    <rPh sb="0" eb="4">
      <t>エイヨウキョウユ</t>
    </rPh>
    <rPh sb="5" eb="7">
      <t>ショクム</t>
    </rPh>
    <phoneticPr fontId="1"/>
  </si>
  <si>
    <t>特別な配慮や
支援を必要と
する児童生徒への指導</t>
    <phoneticPr fontId="1"/>
  </si>
  <si>
    <t>ICTや情報・
教育データ
利活用</t>
    <phoneticPr fontId="1"/>
  </si>
  <si>
    <t>評価は「4」～「1」の４段階とし、項目ごとに選択して記入する。
4：よくできている　3：できている（十分である）　2：やや課題がある　1：改善が必要である</t>
    <phoneticPr fontId="1"/>
  </si>
  <si>
    <t>4月　  日</t>
    <phoneticPr fontId="1"/>
  </si>
  <si>
    <t>12月　 日</t>
    <phoneticPr fontId="1"/>
  </si>
  <si>
    <t>・「令和の日本型学校教育」を踏まえた新しい時代における教育、学校及び教職の意義や社会的役割・
   服務等を自覚するとともに、常に学び 続けようとしている。
・自らの働き方を振り返り、日々の生活の質や教職人生を豊かにしている。
・教育的愛情や人権意識をもち、円滑なコミュニケーションにより、良好な人間関係を構築している。</t>
    <phoneticPr fontId="1"/>
  </si>
  <si>
    <t>*教育データ：児童生徒の学習や生活状況等に関するデータ（デジタルデータ）を指します。</t>
    <phoneticPr fontId="1"/>
  </si>
  <si>
    <t>食に関する指導や栄養管理等をよりきめ細かく行うため、ＩＣＴ及び教育データ*を適切に活用する意義と重要性を理解している。</t>
    <phoneticPr fontId="17"/>
  </si>
  <si>
    <t>食に関する指導や栄養管理等をよりきめ細かく行うため、ＩＣＴ及び教育データ*を適切に活用している。</t>
  </si>
  <si>
    <t>食に関する指導や栄養管理等をよりきめ細かく行うため、ＩＣＴ及び教育データ*を適切に活用している。</t>
    <phoneticPr fontId="1"/>
  </si>
  <si>
    <t>食に関する指導や栄養管理等をよりきめ細かく行うため、ＩＣＴ及び教育データ*を活用し、校内で推進している。</t>
  </si>
  <si>
    <t>食に関する指導や栄養管理等をよりきめ細かく行うため、ＩＣＴ及び教育データ*を活用し、校内で推進している。</t>
    <phoneticPr fontId="1"/>
  </si>
  <si>
    <t>食に関する指導や栄養管理等をよりきめ細かく行うため、教育データ*を適切に活用した効果的な指導について探究し、データ利活用の推進に向けた指導的役割を担っている。</t>
  </si>
  <si>
    <t>食に関する指導や栄養管理等をよりきめ細かく行うため、教育データ*を適切に活用した効果的な指導について探究し、データ利活用の推進に向けた指導的役割を担っている。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</si>
</sst>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theme="1"/>
      <name val="ＭＳ 明朝"/>
      <family val="1"/>
      <charset val="128"/>
    </font>
    <font>
      <sz val="10"/>
      <color theme="1"/>
      <name val="游ゴシック"/>
      <family val="3"/>
      <charset val="128"/>
      <scheme val="minor"/>
    </font>
    <font>
      <sz val="11"/>
      <color theme="1"/>
      <name val="游ゴシック"/>
      <family val="3"/>
      <charset val="128"/>
      <scheme val="minor"/>
    </font>
    <font>
      <sz val="11"/>
      <color theme="1"/>
      <name val="ＭＳ ゴシック"/>
      <family val="3"/>
      <charset val="128"/>
    </font>
    <font>
      <b/>
      <sz val="10.5"/>
      <color theme="1"/>
      <name val="游ゴシック"/>
      <family val="3"/>
      <charset val="128"/>
      <scheme val="minor"/>
    </font>
    <font>
      <sz val="10.5"/>
      <color theme="1"/>
      <name val="游ゴシック"/>
      <family val="3"/>
      <charset val="128"/>
      <scheme val="minor"/>
    </font>
    <font>
      <sz val="11"/>
      <color theme="0"/>
      <name val="游ゴシック"/>
      <family val="3"/>
      <charset val="128"/>
      <scheme val="minor"/>
    </font>
    <font>
      <sz val="12"/>
      <color theme="1"/>
      <name val="ＭＳ 明朝"/>
      <family val="1"/>
      <charset val="128"/>
    </font>
    <font>
      <b/>
      <sz val="12"/>
      <color theme="1"/>
      <name val="游ゴシック"/>
      <family val="3"/>
      <charset val="128"/>
      <scheme val="minor"/>
    </font>
    <font>
      <b/>
      <sz val="12"/>
      <color theme="1"/>
      <name val="ＭＳ 明朝"/>
      <family val="1"/>
      <charset val="128"/>
    </font>
    <font>
      <sz val="14"/>
      <color theme="1"/>
      <name val="HG丸ｺﾞｼｯｸM-PRO"/>
      <family val="3"/>
      <charset val="128"/>
    </font>
    <font>
      <sz val="6"/>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6"/>
      <name val="游ゴシック"/>
      <family val="3"/>
      <charset val="128"/>
      <scheme val="minor"/>
    </font>
    <font>
      <b/>
      <sz val="11"/>
      <color theme="1"/>
      <name val="HG丸ｺﾞｼｯｸM-PRO"/>
      <family val="3"/>
      <charset val="128"/>
    </font>
    <font>
      <b/>
      <sz val="11"/>
      <color rgb="FF000000"/>
      <name val="HG丸ｺﾞｼｯｸM-PRO"/>
      <family val="3"/>
      <charset val="128"/>
    </font>
    <font>
      <b/>
      <sz val="9"/>
      <color rgb="FF000000"/>
      <name val="HG丸ｺﾞｼｯｸM-PRO"/>
      <family val="3"/>
      <charset val="128"/>
    </font>
    <font>
      <b/>
      <sz val="18"/>
      <color theme="1"/>
      <name val="游ゴシック"/>
      <family val="3"/>
      <charset val="128"/>
      <scheme val="minor"/>
    </font>
    <font>
      <sz val="12"/>
      <color rgb="FF000000"/>
      <name val="游ゴシック"/>
      <family val="3"/>
      <charset val="128"/>
      <scheme val="minor"/>
    </font>
    <font>
      <sz val="11"/>
      <color rgb="FF000000"/>
      <name val="游ゴシック"/>
      <family val="3"/>
      <charset val="128"/>
      <scheme val="minor"/>
    </font>
    <font>
      <sz val="11"/>
      <name val="游ゴシック"/>
      <family val="3"/>
      <charset val="128"/>
      <scheme val="minor"/>
    </font>
    <font>
      <sz val="12"/>
      <name val="游ゴシック"/>
      <family val="3"/>
      <charset val="128"/>
      <scheme val="minor"/>
    </font>
    <font>
      <b/>
      <sz val="11"/>
      <color theme="1"/>
      <name val="游ゴシック"/>
      <family val="2"/>
      <charset val="128"/>
      <scheme val="minor"/>
    </font>
    <font>
      <b/>
      <sz val="9"/>
      <color theme="1"/>
      <name val="HG丸ｺﾞｼｯｸM-PRO"/>
      <family val="3"/>
      <charset val="128"/>
    </font>
    <font>
      <b/>
      <sz val="10"/>
      <color theme="1"/>
      <name val="HG丸ｺﾞｼｯｸM-PRO"/>
      <family val="3"/>
      <charset val="128"/>
    </font>
  </fonts>
  <fills count="5">
    <fill>
      <patternFill patternType="none"/>
    </fill>
    <fill>
      <patternFill patternType="gray125"/>
    </fill>
    <fill>
      <patternFill patternType="solid">
        <fgColor rgb="FFFFFFFF"/>
        <bgColor indexed="64"/>
      </patternFill>
    </fill>
    <fill>
      <patternFill patternType="solid">
        <fgColor theme="4" tint="-0.24994659260841701"/>
        <bgColor indexed="64"/>
      </patternFill>
    </fill>
    <fill>
      <patternFill patternType="solid">
        <fgColor theme="0"/>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thin">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medium">
        <color indexed="64"/>
      </top>
      <bottom style="medium">
        <color indexed="64"/>
      </bottom>
      <diagonal/>
    </border>
    <border>
      <left/>
      <right/>
      <top style="medium">
        <color auto="1"/>
      </top>
      <bottom style="medium">
        <color auto="1"/>
      </bottom>
      <diagonal/>
    </border>
  </borders>
  <cellStyleXfs count="1">
    <xf numFmtId="0" fontId="0" fillId="0" borderId="0">
      <alignment vertical="center"/>
    </xf>
  </cellStyleXfs>
  <cellXfs count="75">
    <xf numFmtId="0" fontId="0" fillId="0" borderId="0" xfId="0">
      <alignment vertical="center"/>
    </xf>
    <xf numFmtId="0" fontId="7" fillId="0" borderId="3"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15" fillId="2" borderId="5" xfId="0" applyFont="1" applyFill="1" applyBorder="1" applyAlignment="1">
      <alignment horizontal="center" vertical="center" wrapText="1"/>
    </xf>
    <xf numFmtId="0" fontId="20" fillId="0" borderId="4" xfId="0" applyFont="1" applyBorder="1" applyAlignment="1">
      <alignment horizontal="center" vertical="center" wrapText="1"/>
    </xf>
    <xf numFmtId="0" fontId="15" fillId="2" borderId="19" xfId="0" applyFont="1" applyFill="1" applyBorder="1" applyAlignment="1">
      <alignment horizontal="center" vertical="center" wrapText="1"/>
    </xf>
    <xf numFmtId="0" fontId="20" fillId="0" borderId="9" xfId="0" applyFont="1" applyBorder="1" applyAlignment="1">
      <alignment horizontal="center" vertical="center" wrapText="1"/>
    </xf>
    <xf numFmtId="0" fontId="7" fillId="0" borderId="2" xfId="0" applyFont="1" applyBorder="1" applyAlignment="1">
      <alignment horizontal="center" vertical="center"/>
    </xf>
    <xf numFmtId="0" fontId="19" fillId="0" borderId="4" xfId="0" applyFont="1" applyBorder="1" applyAlignment="1">
      <alignment horizontal="center" vertical="center" wrapText="1"/>
    </xf>
    <xf numFmtId="0" fontId="0" fillId="0" borderId="13" xfId="0" applyBorder="1" applyProtection="1">
      <alignmen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1" fillId="0" borderId="5" xfId="0" applyFont="1" applyBorder="1" applyAlignment="1" applyProtection="1">
      <alignment horizontal="left" vertical="center"/>
      <protection locked="0"/>
    </xf>
    <xf numFmtId="0" fontId="21" fillId="0" borderId="6"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5" fillId="4" borderId="0" xfId="0" applyFont="1" applyFill="1">
      <alignment vertical="center"/>
    </xf>
    <xf numFmtId="0" fontId="5" fillId="4" borderId="0" xfId="0" applyFont="1" applyFill="1" applyAlignment="1">
      <alignment vertical="center" wrapText="1"/>
    </xf>
    <xf numFmtId="0" fontId="5" fillId="4" borderId="5" xfId="0" applyFont="1" applyFill="1" applyBorder="1" applyAlignment="1">
      <alignment vertical="center" shrinkToFit="1"/>
    </xf>
    <xf numFmtId="0" fontId="22" fillId="4" borderId="5" xfId="0" applyFont="1" applyFill="1" applyBorder="1" applyAlignment="1">
      <alignment horizontal="center" vertical="center" wrapText="1"/>
    </xf>
    <xf numFmtId="0" fontId="22" fillId="4" borderId="5" xfId="0" applyFont="1" applyFill="1" applyBorder="1" applyAlignment="1">
      <alignment horizontal="justify" vertical="center" wrapText="1"/>
    </xf>
    <xf numFmtId="0" fontId="22" fillId="4" borderId="5" xfId="0" applyFont="1" applyFill="1" applyBorder="1" applyAlignment="1">
      <alignment vertical="center" wrapText="1"/>
    </xf>
    <xf numFmtId="0" fontId="23" fillId="4" borderId="5" xfId="0" applyFont="1" applyFill="1" applyBorder="1" applyAlignment="1">
      <alignment vertical="center" wrapText="1"/>
    </xf>
    <xf numFmtId="0" fontId="24" fillId="4" borderId="5" xfId="0" applyFont="1" applyFill="1" applyBorder="1" applyAlignment="1">
      <alignment vertical="center" wrapText="1"/>
    </xf>
    <xf numFmtId="0" fontId="5" fillId="4" borderId="5" xfId="0" applyFont="1" applyFill="1" applyBorder="1" applyAlignment="1">
      <alignment vertical="center" wrapText="1" shrinkToFit="1"/>
    </xf>
    <xf numFmtId="0" fontId="25" fillId="4" borderId="5" xfId="0" applyFont="1" applyFill="1" applyBorder="1" applyAlignment="1">
      <alignment horizontal="left" vertical="center" wrapText="1"/>
    </xf>
    <xf numFmtId="0" fontId="27" fillId="0" borderId="22" xfId="0" applyFont="1" applyBorder="1" applyAlignment="1">
      <alignment horizontal="center" vertical="center" wrapText="1"/>
    </xf>
    <xf numFmtId="0" fontId="15" fillId="2" borderId="22" xfId="0" applyFont="1" applyFill="1" applyBorder="1" applyAlignment="1">
      <alignment horizontal="center" vertical="center" wrapText="1"/>
    </xf>
    <xf numFmtId="0" fontId="21" fillId="0" borderId="22" xfId="0" applyFont="1" applyBorder="1" applyAlignment="1" applyProtection="1">
      <alignment horizontal="left" vertical="center"/>
      <protection locked="0"/>
    </xf>
    <xf numFmtId="0" fontId="0" fillId="0" borderId="0" xfId="0" applyAlignment="1">
      <alignment vertical="center" wrapText="1" shrinkToFit="1"/>
    </xf>
    <xf numFmtId="0" fontId="3" fillId="2" borderId="0" xfId="0" applyFont="1" applyFill="1" applyBorder="1" applyAlignment="1">
      <alignment horizontal="justify" vertical="center" wrapText="1"/>
    </xf>
    <xf numFmtId="0" fontId="0" fillId="0" borderId="12" xfId="0" applyBorder="1" applyAlignment="1">
      <alignment vertical="center"/>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0" fillId="0" borderId="12" xfId="0" applyBorder="1" applyAlignment="1" applyProtection="1">
      <alignment vertical="center"/>
      <protection locked="0"/>
    </xf>
    <xf numFmtId="0" fontId="0" fillId="0" borderId="11" xfId="0" applyBorder="1" applyAlignment="1" applyProtection="1">
      <alignment vertical="center"/>
      <protection locked="0"/>
    </xf>
    <xf numFmtId="0" fontId="15" fillId="2" borderId="5" xfId="0" applyFont="1" applyFill="1" applyBorder="1" applyAlignment="1">
      <alignment horizontal="justify" vertical="center" wrapText="1"/>
    </xf>
    <xf numFmtId="0" fontId="15" fillId="0" borderId="5" xfId="0" applyFont="1" applyBorder="1" applyAlignment="1">
      <alignment horizontal="justify" vertical="center" wrapText="1"/>
    </xf>
    <xf numFmtId="0" fontId="15" fillId="2" borderId="19" xfId="0" applyFont="1" applyFill="1" applyBorder="1" applyAlignment="1">
      <alignment horizontal="justify" vertical="center" wrapText="1"/>
    </xf>
    <xf numFmtId="0" fontId="15" fillId="0" borderId="19" xfId="0" applyFont="1" applyBorder="1" applyAlignment="1">
      <alignment horizontal="justify" vertical="center" wrapText="1"/>
    </xf>
    <xf numFmtId="0" fontId="10" fillId="2" borderId="21" xfId="0" applyFont="1" applyFill="1" applyBorder="1" applyAlignment="1">
      <alignment horizontal="center" vertical="center" wrapText="1"/>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9" fillId="0" borderId="4" xfId="0" applyFont="1" applyBorder="1" applyAlignment="1">
      <alignment horizontal="center" vertical="center" wrapText="1"/>
    </xf>
    <xf numFmtId="0" fontId="28" fillId="2" borderId="22" xfId="0" applyFont="1" applyFill="1" applyBorder="1" applyAlignment="1">
      <alignment horizontal="justify" vertical="center" wrapText="1"/>
    </xf>
    <xf numFmtId="0" fontId="26" fillId="0" borderId="22" xfId="0" applyFont="1" applyBorder="1" applyAlignment="1">
      <alignment horizontal="justify" vertical="center" wrapText="1"/>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7"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3" fillId="0" borderId="0" xfId="0" applyFont="1" applyAlignment="1">
      <alignment horizontal="center" vertical="center" wrapText="1"/>
    </xf>
    <xf numFmtId="0" fontId="6" fillId="0" borderId="14" xfId="0" applyFont="1" applyBorder="1" applyAlignment="1" applyProtection="1">
      <alignment horizontal="left" vertical="top"/>
      <protection locked="0"/>
    </xf>
    <xf numFmtId="0" fontId="6" fillId="0" borderId="15" xfId="0" applyFont="1" applyBorder="1" applyAlignment="1" applyProtection="1">
      <alignment horizontal="left" vertical="top"/>
      <protection locked="0"/>
    </xf>
    <xf numFmtId="0" fontId="6" fillId="0" borderId="15" xfId="0" applyFont="1" applyBorder="1" applyAlignment="1" applyProtection="1">
      <alignment vertical="top"/>
      <protection locked="0"/>
    </xf>
    <xf numFmtId="0" fontId="6" fillId="0" borderId="16" xfId="0" applyFont="1" applyBorder="1" applyAlignment="1" applyProtection="1">
      <alignment vertical="top"/>
      <protection locked="0"/>
    </xf>
    <xf numFmtId="0" fontId="16" fillId="0" borderId="7"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1062448</xdr:colOff>
      <xdr:row>24</xdr:row>
      <xdr:rowOff>68580</xdr:rowOff>
    </xdr:from>
    <xdr:to>
      <xdr:col>3</xdr:col>
      <xdr:colOff>1654848</xdr:colOff>
      <xdr:row>24</xdr:row>
      <xdr:rowOff>297180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5382988" y="12946380"/>
          <a:ext cx="592400" cy="22860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6"/>
  <sheetViews>
    <sheetView tabSelected="1" zoomScale="70" zoomScaleNormal="70" workbookViewId="0">
      <selection activeCell="H4" sqref="H4"/>
    </sheetView>
  </sheetViews>
  <sheetFormatPr defaultRowHeight="18" x14ac:dyDescent="0.45"/>
  <cols>
    <col min="1" max="1" width="11.796875" customWidth="1"/>
    <col min="2" max="2" width="16.19921875" customWidth="1"/>
    <col min="3" max="3" width="28.69921875" customWidth="1"/>
    <col min="4" max="4" width="51.296875" customWidth="1"/>
    <col min="5" max="5" width="10.59765625" customWidth="1"/>
    <col min="6" max="6" width="10.5" customWidth="1"/>
    <col min="8" max="8" width="22.09765625" bestFit="1" customWidth="1"/>
  </cols>
  <sheetData>
    <row r="2" spans="1:8" ht="31.8" customHeight="1" thickBot="1" x14ac:dyDescent="0.5">
      <c r="A2" s="65" t="s">
        <v>11</v>
      </c>
      <c r="B2" s="65"/>
      <c r="C2" s="65"/>
      <c r="D2" s="65"/>
      <c r="E2" s="65"/>
      <c r="F2" s="65"/>
      <c r="H2" s="2" t="s">
        <v>16</v>
      </c>
    </row>
    <row r="3" spans="1:8" ht="31.8" customHeight="1" thickBot="1" x14ac:dyDescent="0.5">
      <c r="A3" s="65" t="str">
        <f>"栄養教諭【"&amp;VLOOKUP(H3,データ!A2:K42,2,FALSE)&amp;"】"</f>
        <v>栄養教諭【キャリア段階Ⅰ　基礎形成期（１年～５年）】</v>
      </c>
      <c r="B3" s="65"/>
      <c r="C3" s="65"/>
      <c r="D3" s="65"/>
      <c r="E3" s="65"/>
      <c r="F3" s="65"/>
      <c r="H3" s="10">
        <v>1</v>
      </c>
    </row>
    <row r="4" spans="1:8" ht="37.200000000000003" customHeight="1" thickBot="1" x14ac:dyDescent="0.5">
      <c r="A4" s="66" t="s">
        <v>1</v>
      </c>
      <c r="B4" s="67"/>
      <c r="C4" s="67"/>
      <c r="D4" s="68" t="s">
        <v>0</v>
      </c>
      <c r="E4" s="68"/>
      <c r="F4" s="69"/>
    </row>
    <row r="5" spans="1:8" ht="40.950000000000003" customHeight="1" x14ac:dyDescent="0.45">
      <c r="A5" s="70" t="s">
        <v>38</v>
      </c>
      <c r="B5" s="71"/>
      <c r="C5" s="72" t="s">
        <v>2</v>
      </c>
      <c r="D5" s="72"/>
      <c r="E5" s="73"/>
      <c r="F5" s="74"/>
    </row>
    <row r="6" spans="1:8" ht="26.25" customHeight="1" x14ac:dyDescent="0.45">
      <c r="A6" s="49" t="s">
        <v>7</v>
      </c>
      <c r="B6" s="50"/>
      <c r="C6" s="51" t="str">
        <f>A3</f>
        <v>栄養教諭【キャリア段階Ⅰ　基礎形成期（１年～５年）】</v>
      </c>
      <c r="D6" s="51"/>
      <c r="E6" s="52"/>
      <c r="F6" s="53"/>
    </row>
    <row r="7" spans="1:8" ht="26.25" customHeight="1" x14ac:dyDescent="0.45">
      <c r="A7" s="49"/>
      <c r="B7" s="50"/>
      <c r="C7" s="54" t="str">
        <f>VLOOKUP(H3,データ!A2:K42,3,FALSE)</f>
        <v>組織の一員として教育活動を展開し、教員としての基礎・基本を身に付ける。</v>
      </c>
      <c r="D7" s="55"/>
      <c r="E7" s="55"/>
      <c r="F7" s="56"/>
    </row>
    <row r="8" spans="1:8" ht="42" customHeight="1" thickBot="1" x14ac:dyDescent="0.5">
      <c r="A8" s="57" t="s">
        <v>91</v>
      </c>
      <c r="B8" s="58"/>
      <c r="C8" s="58"/>
      <c r="D8" s="58"/>
      <c r="E8" s="58"/>
      <c r="F8" s="59"/>
    </row>
    <row r="9" spans="1:8" x14ac:dyDescent="0.45">
      <c r="A9" s="60"/>
      <c r="B9" s="62" t="s">
        <v>3</v>
      </c>
      <c r="C9" s="62" t="s">
        <v>4</v>
      </c>
      <c r="D9" s="64"/>
      <c r="E9" s="8" t="s">
        <v>5</v>
      </c>
      <c r="F9" s="1" t="s">
        <v>6</v>
      </c>
    </row>
    <row r="10" spans="1:8" x14ac:dyDescent="0.45">
      <c r="A10" s="61"/>
      <c r="B10" s="63"/>
      <c r="C10" s="63"/>
      <c r="D10" s="63"/>
      <c r="E10" s="11" t="s">
        <v>92</v>
      </c>
      <c r="F10" s="12" t="s">
        <v>93</v>
      </c>
    </row>
    <row r="11" spans="1:8" ht="65.400000000000006" customHeight="1" x14ac:dyDescent="0.45">
      <c r="A11" s="47" t="s">
        <v>86</v>
      </c>
      <c r="B11" s="4" t="s">
        <v>45</v>
      </c>
      <c r="C11" s="37" t="s">
        <v>94</v>
      </c>
      <c r="D11" s="37"/>
      <c r="E11" s="13"/>
      <c r="F11" s="14"/>
    </row>
    <row r="12" spans="1:8" ht="46.2" customHeight="1" x14ac:dyDescent="0.45">
      <c r="A12" s="48"/>
      <c r="B12" s="4" t="s">
        <v>46</v>
      </c>
      <c r="C12" s="37" t="str">
        <f>VLOOKUP($H$3,データ!$A$2:$O$47,5,FALSE)</f>
        <v>学校教育目標を踏まえて給食業務や食育指導の方針を立て、組織の一員として役割を自覚し、給食室運営をしている。</v>
      </c>
      <c r="D12" s="38"/>
      <c r="E12" s="13"/>
      <c r="F12" s="14"/>
    </row>
    <row r="13" spans="1:8" ht="46.2" customHeight="1" x14ac:dyDescent="0.45">
      <c r="A13" s="48"/>
      <c r="B13" s="4" t="s">
        <v>25</v>
      </c>
      <c r="C13" s="37" t="str">
        <f>VLOOKUP($H$3,データ!$A$2:$O$47,6,FALSE)</f>
        <v>他の教職員と連携し、危機の未然防止、迅速な対応を行っている。</v>
      </c>
      <c r="D13" s="38"/>
      <c r="E13" s="13"/>
      <c r="F13" s="14"/>
    </row>
    <row r="14" spans="1:8" ht="46.2" customHeight="1" x14ac:dyDescent="0.45">
      <c r="A14" s="48"/>
      <c r="B14" s="4" t="s">
        <v>48</v>
      </c>
      <c r="C14" s="37" t="str">
        <f>VLOOKUP($H$3,データ!$A$2:$O$47,7,FALSE)</f>
        <v>「地域とともにある学校づくり」を理解し、校内外の関係者と積極的に関わり、連携・協働している。</v>
      </c>
      <c r="D14" s="38"/>
      <c r="E14" s="13"/>
      <c r="F14" s="14"/>
    </row>
    <row r="15" spans="1:8" ht="46.2" customHeight="1" x14ac:dyDescent="0.45">
      <c r="A15" s="44" t="s">
        <v>88</v>
      </c>
      <c r="B15" s="4" t="s">
        <v>50</v>
      </c>
      <c r="C15" s="37" t="str">
        <f>VLOOKUP($H$3,データ!$A$2:$O$47,8,FALSE)</f>
        <v>年間計画に基づき、献立と関連づけた指導を行うとともに、学級担任に資料を提供している。</v>
      </c>
      <c r="D15" s="38"/>
      <c r="E15" s="13"/>
      <c r="F15" s="14"/>
    </row>
    <row r="16" spans="1:8" ht="46.2" customHeight="1" x14ac:dyDescent="0.45">
      <c r="A16" s="44"/>
      <c r="B16" s="4" t="s">
        <v>52</v>
      </c>
      <c r="C16" s="37" t="str">
        <f>VLOOKUP($H$3,データ!$A$2:$O$47,9,FALSE)</f>
        <v>食に関する指導の全体計画の作成に参画し、様々な教科等で児童生徒の実態に応じた指導を実践している。</v>
      </c>
      <c r="D16" s="38"/>
      <c r="E16" s="13"/>
      <c r="F16" s="14"/>
    </row>
    <row r="17" spans="1:6" ht="46.2" customHeight="1" x14ac:dyDescent="0.45">
      <c r="A17" s="44"/>
      <c r="B17" s="4" t="s">
        <v>54</v>
      </c>
      <c r="C17" s="37" t="str">
        <f>VLOOKUP($H$3,データ!$A$2:$O$47,10,FALSE)</f>
        <v>食に関する健康課題を有する児童生徒への個別的な相談指導をしている。</v>
      </c>
      <c r="D17" s="38"/>
      <c r="E17" s="13"/>
      <c r="F17" s="14"/>
    </row>
    <row r="18" spans="1:6" ht="46.2" customHeight="1" x14ac:dyDescent="0.45">
      <c r="A18" s="44"/>
      <c r="B18" s="4" t="s">
        <v>56</v>
      </c>
      <c r="C18" s="37" t="str">
        <f>VLOOKUP($H$3,データ!$A$2:$O$47,11,FALSE)</f>
        <v>指導に生かせる「生きた教材」となるよう年間計画に基づいて献立を作成している。</v>
      </c>
      <c r="D18" s="38"/>
      <c r="E18" s="13"/>
      <c r="F18" s="14"/>
    </row>
    <row r="19" spans="1:6" ht="46.2" customHeight="1" x14ac:dyDescent="0.45">
      <c r="A19" s="44"/>
      <c r="B19" s="4" t="s">
        <v>58</v>
      </c>
      <c r="C19" s="37" t="str">
        <f>VLOOKUP($H$3,データ!$A$2:$O$47,12,FALSE)</f>
        <v>学校給食衛生管理基準に基づき、適切に管理している。</v>
      </c>
      <c r="D19" s="38"/>
      <c r="E19" s="13"/>
      <c r="F19" s="14"/>
    </row>
    <row r="20" spans="1:6" ht="46.2" customHeight="1" x14ac:dyDescent="0.45">
      <c r="A20" s="9" t="s">
        <v>87</v>
      </c>
      <c r="B20" s="4" t="s">
        <v>26</v>
      </c>
      <c r="C20" s="37" t="str">
        <f>VLOOKUP($H$3,データ!$A$2:$O$47,13,FALSE)</f>
        <v>児童生徒の権利を理解し、一人ひとりに受容的かつ共感的に働きかけるとともに、他の教職員等と連携し、児童生徒のよさや可能性を伸ばす成長・発達を支援している。</v>
      </c>
      <c r="D20" s="38"/>
      <c r="E20" s="13"/>
      <c r="F20" s="14"/>
    </row>
    <row r="21" spans="1:6" ht="67.2" customHeight="1" x14ac:dyDescent="0.45">
      <c r="A21" s="5" t="s">
        <v>89</v>
      </c>
      <c r="B21" s="4" t="s">
        <v>30</v>
      </c>
      <c r="C21" s="37" t="str">
        <f>VLOOKUP($H$3,データ!$A$2:$O$47,14,FALSE)</f>
        <v>一人ひとりの特性等を把握し、教育的ニーズに応じた適切な指導や支援を行っている。</v>
      </c>
      <c r="D21" s="38"/>
      <c r="E21" s="13"/>
      <c r="F21" s="14"/>
    </row>
    <row r="22" spans="1:6" ht="46.2" customHeight="1" thickBot="1" x14ac:dyDescent="0.5">
      <c r="A22" s="7" t="s">
        <v>90</v>
      </c>
      <c r="B22" s="6" t="s">
        <v>60</v>
      </c>
      <c r="C22" s="39" t="str">
        <f>VLOOKUP($H$3,データ!$A$2:$O$47,15,FALSE)</f>
        <v>食に関する指導や栄養管理等をよりきめ細かく行うため、ＩＣＴ及び教育データ*を適切に活用している。</v>
      </c>
      <c r="D22" s="40"/>
      <c r="E22" s="15"/>
      <c r="F22" s="16"/>
    </row>
    <row r="23" spans="1:6" ht="20.7" customHeight="1" thickBot="1" x14ac:dyDescent="0.5">
      <c r="A23" s="27"/>
      <c r="B23" s="28"/>
      <c r="C23" s="45" t="s">
        <v>95</v>
      </c>
      <c r="D23" s="46"/>
      <c r="E23" s="29"/>
      <c r="F23" s="29"/>
    </row>
    <row r="24" spans="1:6" ht="130.19999999999999" customHeight="1" thickBot="1" x14ac:dyDescent="0.5">
      <c r="A24" s="33" t="s">
        <v>9</v>
      </c>
      <c r="B24" s="41"/>
      <c r="C24" s="42"/>
      <c r="D24" s="42"/>
      <c r="E24" s="42"/>
      <c r="F24" s="43"/>
    </row>
    <row r="25" spans="1:6" ht="30" customHeight="1" thickBot="1" x14ac:dyDescent="0.5">
      <c r="B25" s="31"/>
      <c r="C25" s="32"/>
      <c r="D25" s="32"/>
      <c r="E25" s="32"/>
      <c r="F25" s="32"/>
    </row>
    <row r="26" spans="1:6" ht="130.19999999999999" customHeight="1" thickBot="1" x14ac:dyDescent="0.5">
      <c r="A26" s="33" t="s">
        <v>10</v>
      </c>
      <c r="B26" s="34"/>
      <c r="C26" s="35"/>
      <c r="D26" s="35"/>
      <c r="E26" s="35"/>
      <c r="F26" s="36"/>
    </row>
  </sheetData>
  <sheetProtection sheet="1" objects="1" scenarios="1"/>
  <mergeCells count="33">
    <mergeCell ref="A2:F2"/>
    <mergeCell ref="A3:F3"/>
    <mergeCell ref="A4:C4"/>
    <mergeCell ref="D4:F4"/>
    <mergeCell ref="A5:B5"/>
    <mergeCell ref="C5:F5"/>
    <mergeCell ref="A6:B7"/>
    <mergeCell ref="C6:F6"/>
    <mergeCell ref="C7:F7"/>
    <mergeCell ref="A8:F8"/>
    <mergeCell ref="A9:A10"/>
    <mergeCell ref="B9:B10"/>
    <mergeCell ref="C9:D10"/>
    <mergeCell ref="A11:A14"/>
    <mergeCell ref="C11:D11"/>
    <mergeCell ref="C12:D12"/>
    <mergeCell ref="C13:D13"/>
    <mergeCell ref="C14:D14"/>
    <mergeCell ref="B25:F25"/>
    <mergeCell ref="A26:B26"/>
    <mergeCell ref="C26:F26"/>
    <mergeCell ref="C19:D19"/>
    <mergeCell ref="C20:D20"/>
    <mergeCell ref="C21:D21"/>
    <mergeCell ref="C22:D22"/>
    <mergeCell ref="A24:B24"/>
    <mergeCell ref="C24:F24"/>
    <mergeCell ref="A15:A19"/>
    <mergeCell ref="C15:D15"/>
    <mergeCell ref="C16:D16"/>
    <mergeCell ref="C17:D17"/>
    <mergeCell ref="C18:D18"/>
    <mergeCell ref="C23:D23"/>
  </mergeCells>
  <phoneticPr fontId="1"/>
  <conditionalFormatting sqref="E11:F22">
    <cfRule type="dataBar" priority="16">
      <dataBar>
        <cfvo type="min"/>
        <cfvo type="max"/>
        <color rgb="FF638EC6"/>
      </dataBar>
      <extLst>
        <ext xmlns:x14="http://schemas.microsoft.com/office/spreadsheetml/2009/9/main" uri="{B025F937-C7B1-47D3-B67F-A62EFF666E3E}">
          <x14:id>{C303612A-CC7B-46A2-B382-30DFD6FAC3CF}</x14:id>
        </ext>
      </extLst>
    </cfRule>
  </conditionalFormatting>
  <conditionalFormatting sqref="E23">
    <cfRule type="colorScale" priority="13">
      <colorScale>
        <cfvo type="min"/>
        <cfvo type="max"/>
        <color rgb="FFF8696B"/>
        <color rgb="FFFCFCFF"/>
      </colorScale>
    </cfRule>
    <cfRule type="dataBar" priority="15">
      <dataBar>
        <cfvo type="min"/>
        <cfvo type="max"/>
        <color rgb="FF638EC6"/>
      </dataBar>
      <extLst>
        <ext xmlns:x14="http://schemas.microsoft.com/office/spreadsheetml/2009/9/main" uri="{B025F937-C7B1-47D3-B67F-A62EFF666E3E}">
          <x14:id>{910D305F-B6C9-40C3-BE00-28B98F283229}</x14:id>
        </ext>
      </extLst>
    </cfRule>
  </conditionalFormatting>
  <conditionalFormatting sqref="E23">
    <cfRule type="dataBar" priority="12">
      <dataBar>
        <cfvo type="num" val="&quot;D&quot;"/>
        <cfvo type="num" val="&quot;A&quot;"/>
        <color rgb="FF638EC6"/>
      </dataBar>
      <extLst>
        <ext xmlns:x14="http://schemas.microsoft.com/office/spreadsheetml/2009/9/main" uri="{B025F937-C7B1-47D3-B67F-A62EFF666E3E}">
          <x14:id>{A99F779F-2A82-4233-8642-80636D15E097}</x14:id>
        </ext>
      </extLst>
    </cfRule>
    <cfRule type="colorScale" priority="14">
      <colorScale>
        <cfvo type="min"/>
        <cfvo type="max"/>
        <color rgb="FFFCFCFF"/>
        <color rgb="FF63BE7B"/>
      </colorScale>
    </cfRule>
  </conditionalFormatting>
  <conditionalFormatting sqref="E23">
    <cfRule type="colorScale" priority="10">
      <colorScale>
        <cfvo type="min"/>
        <cfvo type="max"/>
        <color rgb="FFFCFCFF"/>
        <color rgb="FF63BE7B"/>
      </colorScale>
    </cfRule>
  </conditionalFormatting>
  <conditionalFormatting sqref="E23">
    <cfRule type="dataBar" priority="11">
      <dataBar>
        <cfvo type="min"/>
        <cfvo type="max"/>
        <color rgb="FF638EC6"/>
      </dataBar>
      <extLst>
        <ext xmlns:x14="http://schemas.microsoft.com/office/spreadsheetml/2009/9/main" uri="{B025F937-C7B1-47D3-B67F-A62EFF666E3E}">
          <x14:id>{66D144BC-EC6C-47ED-A8D4-EAA1A383496F}</x14:id>
        </ext>
      </extLst>
    </cfRule>
  </conditionalFormatting>
  <conditionalFormatting sqref="E23">
    <cfRule type="colorScale" priority="9">
      <colorScale>
        <cfvo type="min"/>
        <cfvo type="max"/>
        <color rgb="FF63BE7B"/>
        <color rgb="FFFCFCFF"/>
      </colorScale>
    </cfRule>
  </conditionalFormatting>
  <conditionalFormatting sqref="F23">
    <cfRule type="colorScale" priority="6">
      <colorScale>
        <cfvo type="min"/>
        <cfvo type="max"/>
        <color rgb="FFF8696B"/>
        <color rgb="FFFCFCFF"/>
      </colorScale>
    </cfRule>
    <cfRule type="dataBar" priority="8">
      <dataBar>
        <cfvo type="min"/>
        <cfvo type="max"/>
        <color rgb="FF638EC6"/>
      </dataBar>
      <extLst>
        <ext xmlns:x14="http://schemas.microsoft.com/office/spreadsheetml/2009/9/main" uri="{B025F937-C7B1-47D3-B67F-A62EFF666E3E}">
          <x14:id>{054654A0-7FF5-4D85-B870-ECBB88B135E2}</x14:id>
        </ext>
      </extLst>
    </cfRule>
  </conditionalFormatting>
  <conditionalFormatting sqref="F23">
    <cfRule type="dataBar" priority="5">
      <dataBar>
        <cfvo type="num" val="&quot;D&quot;"/>
        <cfvo type="num" val="&quot;A&quot;"/>
        <color rgb="FF638EC6"/>
      </dataBar>
      <extLst>
        <ext xmlns:x14="http://schemas.microsoft.com/office/spreadsheetml/2009/9/main" uri="{B025F937-C7B1-47D3-B67F-A62EFF666E3E}">
          <x14:id>{83F127DB-2104-4E0F-8F0D-8E013B4072EC}</x14:id>
        </ext>
      </extLst>
    </cfRule>
    <cfRule type="colorScale" priority="7">
      <colorScale>
        <cfvo type="min"/>
        <cfvo type="max"/>
        <color rgb="FFFCFCFF"/>
        <color rgb="FF63BE7B"/>
      </colorScale>
    </cfRule>
  </conditionalFormatting>
  <conditionalFormatting sqref="F23">
    <cfRule type="colorScale" priority="2">
      <colorScale>
        <cfvo type="min"/>
        <cfvo type="max"/>
        <color rgb="FFFCFCFF"/>
        <color rgb="FF63BE7B"/>
      </colorScale>
    </cfRule>
  </conditionalFormatting>
  <conditionalFormatting sqref="F23">
    <cfRule type="dataBar" priority="4">
      <dataBar>
        <cfvo type="min"/>
        <cfvo type="max"/>
        <color rgb="FF638EC6"/>
      </dataBar>
      <extLst>
        <ext xmlns:x14="http://schemas.microsoft.com/office/spreadsheetml/2009/9/main" uri="{B025F937-C7B1-47D3-B67F-A62EFF666E3E}">
          <x14:id>{17ADF68B-14C6-4834-877B-F76614B3B698}</x14:id>
        </ext>
      </extLst>
    </cfRule>
  </conditionalFormatting>
  <conditionalFormatting sqref="F23">
    <cfRule type="colorScale" priority="3">
      <colorScale>
        <cfvo type="min"/>
        <cfvo type="max"/>
        <color rgb="FFFCFCFF"/>
        <color rgb="FF63BE7B"/>
      </colorScale>
    </cfRule>
  </conditionalFormatting>
  <conditionalFormatting sqref="F23">
    <cfRule type="colorScale" priority="1">
      <colorScale>
        <cfvo type="min"/>
        <cfvo type="max"/>
        <color rgb="FF63BE7B"/>
        <color rgb="FFFCFCFF"/>
      </colorScale>
    </cfRule>
  </conditionalFormatting>
  <dataValidations count="1">
    <dataValidation type="list" allowBlank="1" showInputMessage="1" showErrorMessage="1" sqref="E11:F23">
      <formula1>"4,3,2,1"</formula1>
    </dataValidation>
  </dataValidations>
  <pageMargins left="0.51181102362204722" right="0.51181102362204722" top="0.15748031496062992" bottom="0.15748031496062992" header="0" footer="0"/>
  <pageSetup paperSize="9" scale="65"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303612A-CC7B-46A2-B382-30DFD6FAC3CF}">
            <x14:dataBar minLength="0" maxLength="100" gradient="0">
              <x14:cfvo type="autoMin"/>
              <x14:cfvo type="autoMax"/>
              <x14:negativeFillColor rgb="FFFF0000"/>
              <x14:axisColor rgb="FF000000"/>
            </x14:dataBar>
          </x14:cfRule>
          <xm:sqref>E11:F22</xm:sqref>
        </x14:conditionalFormatting>
        <x14:conditionalFormatting xmlns:xm="http://schemas.microsoft.com/office/excel/2006/main">
          <x14:cfRule type="dataBar" id="{910D305F-B6C9-40C3-BE00-28B98F283229}">
            <x14:dataBar minLength="0" maxLength="100" border="1" negativeBarBorderColorSameAsPositive="0">
              <x14:cfvo type="autoMin"/>
              <x14:cfvo type="autoMax"/>
              <x14:borderColor rgb="FF638EC6"/>
              <x14:negativeFillColor rgb="FFFF0000"/>
              <x14:negativeBorderColor rgb="FFFF0000"/>
              <x14:axisColor rgb="FF000000"/>
            </x14:dataBar>
          </x14:cfRule>
          <xm:sqref>E23</xm:sqref>
        </x14:conditionalFormatting>
        <x14:conditionalFormatting xmlns:xm="http://schemas.microsoft.com/office/excel/2006/main">
          <x14:cfRule type="dataBar" id="{A99F779F-2A82-4233-8642-80636D15E097}">
            <x14:dataBar minLength="0" maxLength="100" gradient="0">
              <x14:cfvo type="num">
                <xm:f>"D"</xm:f>
              </x14:cfvo>
              <x14:cfvo type="num">
                <xm:f>"A"</xm:f>
              </x14:cfvo>
              <x14:negativeFillColor rgb="FFFF0000"/>
              <x14:axisColor rgb="FF000000"/>
            </x14:dataBar>
          </x14:cfRule>
          <xm:sqref>E23</xm:sqref>
        </x14:conditionalFormatting>
        <x14:conditionalFormatting xmlns:xm="http://schemas.microsoft.com/office/excel/2006/main">
          <x14:cfRule type="dataBar" id="{66D144BC-EC6C-47ED-A8D4-EAA1A383496F}">
            <x14:dataBar minLength="0" maxLength="100" gradient="0">
              <x14:cfvo type="autoMin"/>
              <x14:cfvo type="autoMax"/>
              <x14:negativeFillColor rgb="FFFF0000"/>
              <x14:axisColor rgb="FF000000"/>
            </x14:dataBar>
          </x14:cfRule>
          <xm:sqref>E23</xm:sqref>
        </x14:conditionalFormatting>
        <x14:conditionalFormatting xmlns:xm="http://schemas.microsoft.com/office/excel/2006/main">
          <x14:cfRule type="dataBar" id="{054654A0-7FF5-4D85-B870-ECBB88B135E2}">
            <x14:dataBar minLength="0" maxLength="100" border="1" negativeBarBorderColorSameAsPositive="0">
              <x14:cfvo type="autoMin"/>
              <x14:cfvo type="autoMax"/>
              <x14:borderColor rgb="FF638EC6"/>
              <x14:negativeFillColor rgb="FFFF0000"/>
              <x14:negativeBorderColor rgb="FFFF0000"/>
              <x14:axisColor rgb="FF000000"/>
            </x14:dataBar>
          </x14:cfRule>
          <xm:sqref>F23</xm:sqref>
        </x14:conditionalFormatting>
        <x14:conditionalFormatting xmlns:xm="http://schemas.microsoft.com/office/excel/2006/main">
          <x14:cfRule type="dataBar" id="{83F127DB-2104-4E0F-8F0D-8E013B4072EC}">
            <x14:dataBar minLength="0" maxLength="100" gradient="0">
              <x14:cfvo type="num">
                <xm:f>"D"</xm:f>
              </x14:cfvo>
              <x14:cfvo type="num">
                <xm:f>"A"</xm:f>
              </x14:cfvo>
              <x14:negativeFillColor rgb="FFFF0000"/>
              <x14:axisColor rgb="FF000000"/>
            </x14:dataBar>
          </x14:cfRule>
          <xm:sqref>F23</xm:sqref>
        </x14:conditionalFormatting>
        <x14:conditionalFormatting xmlns:xm="http://schemas.microsoft.com/office/excel/2006/main">
          <x14:cfRule type="dataBar" id="{17ADF68B-14C6-4834-877B-F76614B3B698}">
            <x14:dataBar minLength="0" maxLength="100" gradient="0">
              <x14:cfvo type="autoMin"/>
              <x14:cfvo type="autoMax"/>
              <x14:negativeFillColor rgb="FFFF0000"/>
              <x14:axisColor rgb="FF000000"/>
            </x14:dataBar>
          </x14:cfRule>
          <xm:sqref>F23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40" zoomScaleNormal="40" workbookViewId="0">
      <selection activeCell="C1" sqref="C1:O1048576"/>
    </sheetView>
  </sheetViews>
  <sheetFormatPr defaultRowHeight="18" x14ac:dyDescent="0.45"/>
  <cols>
    <col min="2" max="2" width="28.09765625" customWidth="1"/>
    <col min="3" max="14" width="38" style="3" customWidth="1"/>
    <col min="15" max="15" width="38" style="30" customWidth="1"/>
    <col min="16" max="19" width="8.796875" style="3"/>
  </cols>
  <sheetData>
    <row r="1" spans="1:15" ht="101.4" customHeight="1" x14ac:dyDescent="0.45">
      <c r="A1" s="17"/>
      <c r="B1" s="17" t="s">
        <v>17</v>
      </c>
      <c r="C1" s="19" t="s">
        <v>18</v>
      </c>
      <c r="D1" s="20" t="s">
        <v>45</v>
      </c>
      <c r="E1" s="20" t="s">
        <v>47</v>
      </c>
      <c r="F1" s="20" t="s">
        <v>25</v>
      </c>
      <c r="G1" s="20" t="s">
        <v>49</v>
      </c>
      <c r="H1" s="21" t="s">
        <v>51</v>
      </c>
      <c r="I1" s="21" t="s">
        <v>53</v>
      </c>
      <c r="J1" s="21" t="s">
        <v>55</v>
      </c>
      <c r="K1" s="21" t="s">
        <v>57</v>
      </c>
      <c r="L1" s="21" t="s">
        <v>59</v>
      </c>
      <c r="M1" s="22" t="s">
        <v>26</v>
      </c>
      <c r="N1" s="23" t="s">
        <v>43</v>
      </c>
      <c r="O1" s="24" t="s">
        <v>60</v>
      </c>
    </row>
    <row r="2" spans="1:15" ht="101.4" customHeight="1" x14ac:dyDescent="0.45">
      <c r="A2" s="17">
        <v>0</v>
      </c>
      <c r="B2" s="18" t="s">
        <v>19</v>
      </c>
      <c r="C2" s="25" t="s">
        <v>20</v>
      </c>
      <c r="D2" s="25" t="s">
        <v>27</v>
      </c>
      <c r="E2" s="21" t="s">
        <v>81</v>
      </c>
      <c r="F2" s="25" t="s">
        <v>13</v>
      </c>
      <c r="G2" s="25" t="s">
        <v>21</v>
      </c>
      <c r="H2" s="21" t="s">
        <v>61</v>
      </c>
      <c r="I2" s="21" t="s">
        <v>65</v>
      </c>
      <c r="J2" s="21" t="s">
        <v>69</v>
      </c>
      <c r="K2" s="21" t="s">
        <v>73</v>
      </c>
      <c r="L2" s="21" t="s">
        <v>77</v>
      </c>
      <c r="M2" s="21" t="s">
        <v>12</v>
      </c>
      <c r="N2" s="21" t="s">
        <v>29</v>
      </c>
      <c r="O2" s="26" t="s">
        <v>96</v>
      </c>
    </row>
    <row r="3" spans="1:15" ht="101.4" customHeight="1" x14ac:dyDescent="0.45">
      <c r="A3" s="17">
        <v>1</v>
      </c>
      <c r="B3" s="18" t="s">
        <v>22</v>
      </c>
      <c r="C3" s="25" t="s">
        <v>8</v>
      </c>
      <c r="D3" s="25" t="s">
        <v>28</v>
      </c>
      <c r="E3" s="21" t="s">
        <v>82</v>
      </c>
      <c r="F3" s="21" t="s">
        <v>85</v>
      </c>
      <c r="G3" s="25" t="s">
        <v>31</v>
      </c>
      <c r="H3" s="21" t="s">
        <v>62</v>
      </c>
      <c r="I3" s="21" t="s">
        <v>66</v>
      </c>
      <c r="J3" s="21" t="s">
        <v>70</v>
      </c>
      <c r="K3" s="21" t="s">
        <v>74</v>
      </c>
      <c r="L3" s="21" t="s">
        <v>78</v>
      </c>
      <c r="M3" s="21" t="s">
        <v>33</v>
      </c>
      <c r="N3" s="21" t="s">
        <v>35</v>
      </c>
      <c r="O3" s="25" t="s">
        <v>98</v>
      </c>
    </row>
    <row r="4" spans="1:15" ht="101.4" customHeight="1" x14ac:dyDescent="0.45">
      <c r="A4" s="17">
        <v>2</v>
      </c>
      <c r="B4" s="18" t="s">
        <v>22</v>
      </c>
      <c r="C4" s="25" t="s">
        <v>8</v>
      </c>
      <c r="D4" s="25" t="s">
        <v>28</v>
      </c>
      <c r="E4" s="21" t="s">
        <v>82</v>
      </c>
      <c r="F4" s="25" t="s">
        <v>14</v>
      </c>
      <c r="G4" s="25" t="s">
        <v>31</v>
      </c>
      <c r="H4" s="21" t="s">
        <v>62</v>
      </c>
      <c r="I4" s="21" t="s">
        <v>66</v>
      </c>
      <c r="J4" s="21" t="s">
        <v>70</v>
      </c>
      <c r="K4" s="21" t="s">
        <v>74</v>
      </c>
      <c r="L4" s="21" t="s">
        <v>78</v>
      </c>
      <c r="M4" s="21" t="s">
        <v>33</v>
      </c>
      <c r="N4" s="21" t="s">
        <v>35</v>
      </c>
      <c r="O4" s="25" t="s">
        <v>97</v>
      </c>
    </row>
    <row r="5" spans="1:15" ht="101.4" customHeight="1" x14ac:dyDescent="0.45">
      <c r="A5" s="17">
        <v>3</v>
      </c>
      <c r="B5" s="18" t="s">
        <v>22</v>
      </c>
      <c r="C5" s="25" t="s">
        <v>8</v>
      </c>
      <c r="D5" s="25" t="s">
        <v>28</v>
      </c>
      <c r="E5" s="21" t="s">
        <v>82</v>
      </c>
      <c r="F5" s="25" t="s">
        <v>14</v>
      </c>
      <c r="G5" s="25" t="s">
        <v>31</v>
      </c>
      <c r="H5" s="21" t="s">
        <v>62</v>
      </c>
      <c r="I5" s="21" t="s">
        <v>66</v>
      </c>
      <c r="J5" s="21" t="s">
        <v>70</v>
      </c>
      <c r="K5" s="21" t="s">
        <v>74</v>
      </c>
      <c r="L5" s="21" t="s">
        <v>78</v>
      </c>
      <c r="M5" s="21" t="s">
        <v>33</v>
      </c>
      <c r="N5" s="21" t="s">
        <v>35</v>
      </c>
      <c r="O5" s="25" t="s">
        <v>97</v>
      </c>
    </row>
    <row r="6" spans="1:15" ht="101.4" customHeight="1" x14ac:dyDescent="0.45">
      <c r="A6" s="17">
        <v>4</v>
      </c>
      <c r="B6" s="18" t="s">
        <v>22</v>
      </c>
      <c r="C6" s="25" t="s">
        <v>8</v>
      </c>
      <c r="D6" s="25" t="s">
        <v>28</v>
      </c>
      <c r="E6" s="21" t="s">
        <v>82</v>
      </c>
      <c r="F6" s="25" t="s">
        <v>14</v>
      </c>
      <c r="G6" s="25" t="s">
        <v>31</v>
      </c>
      <c r="H6" s="21" t="s">
        <v>62</v>
      </c>
      <c r="I6" s="21" t="s">
        <v>66</v>
      </c>
      <c r="J6" s="21" t="s">
        <v>70</v>
      </c>
      <c r="K6" s="21" t="s">
        <v>74</v>
      </c>
      <c r="L6" s="21" t="s">
        <v>78</v>
      </c>
      <c r="M6" s="21" t="s">
        <v>33</v>
      </c>
      <c r="N6" s="21" t="s">
        <v>35</v>
      </c>
      <c r="O6" s="25" t="s">
        <v>97</v>
      </c>
    </row>
    <row r="7" spans="1:15" ht="101.4" customHeight="1" x14ac:dyDescent="0.45">
      <c r="A7" s="17">
        <v>5</v>
      </c>
      <c r="B7" s="18" t="s">
        <v>22</v>
      </c>
      <c r="C7" s="25" t="s">
        <v>8</v>
      </c>
      <c r="D7" s="25" t="s">
        <v>28</v>
      </c>
      <c r="E7" s="21" t="s">
        <v>82</v>
      </c>
      <c r="F7" s="25" t="s">
        <v>14</v>
      </c>
      <c r="G7" s="25" t="s">
        <v>31</v>
      </c>
      <c r="H7" s="21" t="s">
        <v>62</v>
      </c>
      <c r="I7" s="21" t="s">
        <v>66</v>
      </c>
      <c r="J7" s="21" t="s">
        <v>70</v>
      </c>
      <c r="K7" s="21" t="s">
        <v>74</v>
      </c>
      <c r="L7" s="21" t="s">
        <v>78</v>
      </c>
      <c r="M7" s="21" t="s">
        <v>33</v>
      </c>
      <c r="N7" s="21" t="s">
        <v>35</v>
      </c>
      <c r="O7" s="25" t="s">
        <v>97</v>
      </c>
    </row>
    <row r="8" spans="1:15" ht="101.4" customHeight="1" x14ac:dyDescent="0.45">
      <c r="A8" s="17">
        <v>6</v>
      </c>
      <c r="B8" s="18" t="s">
        <v>23</v>
      </c>
      <c r="C8" s="25" t="s">
        <v>39</v>
      </c>
      <c r="D8" s="25" t="s">
        <v>28</v>
      </c>
      <c r="E8" s="21" t="s">
        <v>83</v>
      </c>
      <c r="F8" s="21" t="s">
        <v>41</v>
      </c>
      <c r="G8" s="25" t="s">
        <v>42</v>
      </c>
      <c r="H8" s="21" t="s">
        <v>63</v>
      </c>
      <c r="I8" s="21" t="s">
        <v>67</v>
      </c>
      <c r="J8" s="21" t="s">
        <v>71</v>
      </c>
      <c r="K8" s="21" t="s">
        <v>75</v>
      </c>
      <c r="L8" s="21" t="s">
        <v>79</v>
      </c>
      <c r="M8" s="21" t="s">
        <v>34</v>
      </c>
      <c r="N8" s="21" t="s">
        <v>36</v>
      </c>
      <c r="O8" s="25" t="s">
        <v>100</v>
      </c>
    </row>
    <row r="9" spans="1:15" ht="101.4" customHeight="1" x14ac:dyDescent="0.45">
      <c r="A9" s="17">
        <v>7</v>
      </c>
      <c r="B9" s="18" t="s">
        <v>23</v>
      </c>
      <c r="C9" s="25" t="s">
        <v>39</v>
      </c>
      <c r="D9" s="25" t="s">
        <v>28</v>
      </c>
      <c r="E9" s="21" t="s">
        <v>83</v>
      </c>
      <c r="F9" s="25" t="s">
        <v>41</v>
      </c>
      <c r="G9" s="25" t="s">
        <v>42</v>
      </c>
      <c r="H9" s="21" t="s">
        <v>63</v>
      </c>
      <c r="I9" s="21" t="s">
        <v>67</v>
      </c>
      <c r="J9" s="21" t="s">
        <v>71</v>
      </c>
      <c r="K9" s="21" t="s">
        <v>75</v>
      </c>
      <c r="L9" s="21" t="s">
        <v>79</v>
      </c>
      <c r="M9" s="21" t="s">
        <v>34</v>
      </c>
      <c r="N9" s="21" t="s">
        <v>36</v>
      </c>
      <c r="O9" s="25" t="s">
        <v>99</v>
      </c>
    </row>
    <row r="10" spans="1:15" ht="101.4" customHeight="1" x14ac:dyDescent="0.45">
      <c r="A10" s="17">
        <v>8</v>
      </c>
      <c r="B10" s="18" t="s">
        <v>23</v>
      </c>
      <c r="C10" s="25" t="s">
        <v>39</v>
      </c>
      <c r="D10" s="25" t="s">
        <v>28</v>
      </c>
      <c r="E10" s="21" t="s">
        <v>83</v>
      </c>
      <c r="F10" s="25" t="s">
        <v>41</v>
      </c>
      <c r="G10" s="25" t="s">
        <v>42</v>
      </c>
      <c r="H10" s="21" t="s">
        <v>63</v>
      </c>
      <c r="I10" s="21" t="s">
        <v>67</v>
      </c>
      <c r="J10" s="21" t="s">
        <v>71</v>
      </c>
      <c r="K10" s="21" t="s">
        <v>75</v>
      </c>
      <c r="L10" s="21" t="s">
        <v>79</v>
      </c>
      <c r="M10" s="21" t="s">
        <v>34</v>
      </c>
      <c r="N10" s="21" t="s">
        <v>36</v>
      </c>
      <c r="O10" s="25" t="s">
        <v>99</v>
      </c>
    </row>
    <row r="11" spans="1:15" ht="101.4" customHeight="1" x14ac:dyDescent="0.45">
      <c r="A11" s="17">
        <v>9</v>
      </c>
      <c r="B11" s="18" t="s">
        <v>23</v>
      </c>
      <c r="C11" s="25" t="s">
        <v>39</v>
      </c>
      <c r="D11" s="25" t="s">
        <v>28</v>
      </c>
      <c r="E11" s="21" t="s">
        <v>83</v>
      </c>
      <c r="F11" s="25" t="s">
        <v>41</v>
      </c>
      <c r="G11" s="25" t="s">
        <v>42</v>
      </c>
      <c r="H11" s="21" t="s">
        <v>63</v>
      </c>
      <c r="I11" s="21" t="s">
        <v>67</v>
      </c>
      <c r="J11" s="21" t="s">
        <v>71</v>
      </c>
      <c r="K11" s="21" t="s">
        <v>75</v>
      </c>
      <c r="L11" s="21" t="s">
        <v>79</v>
      </c>
      <c r="M11" s="21" t="s">
        <v>34</v>
      </c>
      <c r="N11" s="21" t="s">
        <v>36</v>
      </c>
      <c r="O11" s="25" t="s">
        <v>99</v>
      </c>
    </row>
    <row r="12" spans="1:15" ht="101.4" customHeight="1" x14ac:dyDescent="0.45">
      <c r="A12" s="17">
        <v>10</v>
      </c>
      <c r="B12" s="18" t="s">
        <v>23</v>
      </c>
      <c r="C12" s="25" t="s">
        <v>39</v>
      </c>
      <c r="D12" s="25" t="s">
        <v>28</v>
      </c>
      <c r="E12" s="21" t="s">
        <v>83</v>
      </c>
      <c r="F12" s="25" t="s">
        <v>41</v>
      </c>
      <c r="G12" s="25" t="s">
        <v>42</v>
      </c>
      <c r="H12" s="21" t="s">
        <v>63</v>
      </c>
      <c r="I12" s="21" t="s">
        <v>67</v>
      </c>
      <c r="J12" s="21" t="s">
        <v>71</v>
      </c>
      <c r="K12" s="21" t="s">
        <v>75</v>
      </c>
      <c r="L12" s="21" t="s">
        <v>79</v>
      </c>
      <c r="M12" s="21" t="s">
        <v>34</v>
      </c>
      <c r="N12" s="21" t="s">
        <v>36</v>
      </c>
      <c r="O12" s="25" t="s">
        <v>99</v>
      </c>
    </row>
    <row r="13" spans="1:15" ht="101.4" customHeight="1" x14ac:dyDescent="0.45">
      <c r="A13" s="17">
        <v>11</v>
      </c>
      <c r="B13" s="18" t="s">
        <v>23</v>
      </c>
      <c r="C13" s="25" t="s">
        <v>39</v>
      </c>
      <c r="D13" s="25" t="s">
        <v>28</v>
      </c>
      <c r="E13" s="21" t="s">
        <v>83</v>
      </c>
      <c r="F13" s="25" t="s">
        <v>41</v>
      </c>
      <c r="G13" s="25" t="s">
        <v>42</v>
      </c>
      <c r="H13" s="21" t="s">
        <v>63</v>
      </c>
      <c r="I13" s="21" t="s">
        <v>67</v>
      </c>
      <c r="J13" s="21" t="s">
        <v>71</v>
      </c>
      <c r="K13" s="21" t="s">
        <v>75</v>
      </c>
      <c r="L13" s="21" t="s">
        <v>79</v>
      </c>
      <c r="M13" s="21" t="s">
        <v>34</v>
      </c>
      <c r="N13" s="21" t="s">
        <v>36</v>
      </c>
      <c r="O13" s="25" t="s">
        <v>99</v>
      </c>
    </row>
    <row r="14" spans="1:15" ht="101.4" customHeight="1" x14ac:dyDescent="0.45">
      <c r="A14" s="17">
        <v>12</v>
      </c>
      <c r="B14" s="18" t="s">
        <v>23</v>
      </c>
      <c r="C14" s="25" t="s">
        <v>39</v>
      </c>
      <c r="D14" s="25" t="s">
        <v>28</v>
      </c>
      <c r="E14" s="21" t="s">
        <v>83</v>
      </c>
      <c r="F14" s="25" t="s">
        <v>41</v>
      </c>
      <c r="G14" s="25" t="s">
        <v>42</v>
      </c>
      <c r="H14" s="21" t="s">
        <v>63</v>
      </c>
      <c r="I14" s="21" t="s">
        <v>67</v>
      </c>
      <c r="J14" s="21" t="s">
        <v>71</v>
      </c>
      <c r="K14" s="21" t="s">
        <v>75</v>
      </c>
      <c r="L14" s="21" t="s">
        <v>79</v>
      </c>
      <c r="M14" s="21" t="s">
        <v>34</v>
      </c>
      <c r="N14" s="21" t="s">
        <v>36</v>
      </c>
      <c r="O14" s="25" t="s">
        <v>99</v>
      </c>
    </row>
    <row r="15" spans="1:15" ht="101.4" customHeight="1" x14ac:dyDescent="0.45">
      <c r="A15" s="17">
        <v>13</v>
      </c>
      <c r="B15" s="18" t="s">
        <v>23</v>
      </c>
      <c r="C15" s="25" t="s">
        <v>39</v>
      </c>
      <c r="D15" s="25" t="s">
        <v>28</v>
      </c>
      <c r="E15" s="21" t="s">
        <v>83</v>
      </c>
      <c r="F15" s="25" t="s">
        <v>41</v>
      </c>
      <c r="G15" s="25" t="s">
        <v>42</v>
      </c>
      <c r="H15" s="21" t="s">
        <v>63</v>
      </c>
      <c r="I15" s="21" t="s">
        <v>67</v>
      </c>
      <c r="J15" s="21" t="s">
        <v>71</v>
      </c>
      <c r="K15" s="21" t="s">
        <v>75</v>
      </c>
      <c r="L15" s="21" t="s">
        <v>79</v>
      </c>
      <c r="M15" s="21" t="s">
        <v>34</v>
      </c>
      <c r="N15" s="21" t="s">
        <v>36</v>
      </c>
      <c r="O15" s="25" t="s">
        <v>99</v>
      </c>
    </row>
    <row r="16" spans="1:15" ht="101.4" customHeight="1" x14ac:dyDescent="0.45">
      <c r="A16" s="17">
        <v>14</v>
      </c>
      <c r="B16" s="18" t="s">
        <v>23</v>
      </c>
      <c r="C16" s="25" t="s">
        <v>39</v>
      </c>
      <c r="D16" s="25" t="s">
        <v>28</v>
      </c>
      <c r="E16" s="21" t="s">
        <v>83</v>
      </c>
      <c r="F16" s="25" t="s">
        <v>41</v>
      </c>
      <c r="G16" s="25" t="s">
        <v>42</v>
      </c>
      <c r="H16" s="21" t="s">
        <v>63</v>
      </c>
      <c r="I16" s="21" t="s">
        <v>67</v>
      </c>
      <c r="J16" s="21" t="s">
        <v>71</v>
      </c>
      <c r="K16" s="21" t="s">
        <v>75</v>
      </c>
      <c r="L16" s="21" t="s">
        <v>79</v>
      </c>
      <c r="M16" s="21" t="s">
        <v>34</v>
      </c>
      <c r="N16" s="21" t="s">
        <v>36</v>
      </c>
      <c r="O16" s="25" t="s">
        <v>99</v>
      </c>
    </row>
    <row r="17" spans="1:15" ht="101.4" customHeight="1" x14ac:dyDescent="0.45">
      <c r="A17" s="17">
        <v>15</v>
      </c>
      <c r="B17" s="18" t="s">
        <v>23</v>
      </c>
      <c r="C17" s="25" t="s">
        <v>39</v>
      </c>
      <c r="D17" s="25" t="s">
        <v>28</v>
      </c>
      <c r="E17" s="21" t="s">
        <v>83</v>
      </c>
      <c r="F17" s="25" t="s">
        <v>41</v>
      </c>
      <c r="G17" s="25" t="s">
        <v>42</v>
      </c>
      <c r="H17" s="21" t="s">
        <v>63</v>
      </c>
      <c r="I17" s="21" t="s">
        <v>67</v>
      </c>
      <c r="J17" s="21" t="s">
        <v>71</v>
      </c>
      <c r="K17" s="21" t="s">
        <v>75</v>
      </c>
      <c r="L17" s="21" t="s">
        <v>79</v>
      </c>
      <c r="M17" s="21" t="s">
        <v>34</v>
      </c>
      <c r="N17" s="21" t="s">
        <v>36</v>
      </c>
      <c r="O17" s="25" t="s">
        <v>99</v>
      </c>
    </row>
    <row r="18" spans="1:15" ht="101.4" customHeight="1" x14ac:dyDescent="0.45">
      <c r="A18" s="17">
        <v>16</v>
      </c>
      <c r="B18" s="18" t="s">
        <v>24</v>
      </c>
      <c r="C18" s="25" t="s">
        <v>40</v>
      </c>
      <c r="D18" s="25" t="s">
        <v>28</v>
      </c>
      <c r="E18" s="21" t="s">
        <v>84</v>
      </c>
      <c r="F18" s="21" t="s">
        <v>15</v>
      </c>
      <c r="G18" s="25" t="s">
        <v>32</v>
      </c>
      <c r="H18" s="21" t="s">
        <v>64</v>
      </c>
      <c r="I18" s="21" t="s">
        <v>68</v>
      </c>
      <c r="J18" s="21" t="s">
        <v>72</v>
      </c>
      <c r="K18" s="21" t="s">
        <v>76</v>
      </c>
      <c r="L18" s="21" t="s">
        <v>80</v>
      </c>
      <c r="M18" s="21" t="s">
        <v>44</v>
      </c>
      <c r="N18" s="21" t="s">
        <v>37</v>
      </c>
      <c r="O18" s="25" t="s">
        <v>102</v>
      </c>
    </row>
    <row r="19" spans="1:15" ht="101.4" customHeight="1" x14ac:dyDescent="0.45">
      <c r="A19" s="17">
        <v>17</v>
      </c>
      <c r="B19" s="18" t="s">
        <v>24</v>
      </c>
      <c r="C19" s="25" t="s">
        <v>40</v>
      </c>
      <c r="D19" s="25" t="s">
        <v>28</v>
      </c>
      <c r="E19" s="21" t="s">
        <v>84</v>
      </c>
      <c r="F19" s="25" t="s">
        <v>15</v>
      </c>
      <c r="G19" s="25" t="s">
        <v>32</v>
      </c>
      <c r="H19" s="21" t="s">
        <v>64</v>
      </c>
      <c r="I19" s="21" t="s">
        <v>68</v>
      </c>
      <c r="J19" s="21" t="s">
        <v>72</v>
      </c>
      <c r="K19" s="21" t="s">
        <v>76</v>
      </c>
      <c r="L19" s="21" t="s">
        <v>80</v>
      </c>
      <c r="M19" s="21" t="s">
        <v>44</v>
      </c>
      <c r="N19" s="21" t="s">
        <v>37</v>
      </c>
      <c r="O19" s="25" t="s">
        <v>101</v>
      </c>
    </row>
    <row r="20" spans="1:15" ht="101.4" customHeight="1" x14ac:dyDescent="0.45">
      <c r="A20" s="17">
        <v>18</v>
      </c>
      <c r="B20" s="18" t="s">
        <v>24</v>
      </c>
      <c r="C20" s="25" t="s">
        <v>40</v>
      </c>
      <c r="D20" s="25" t="s">
        <v>28</v>
      </c>
      <c r="E20" s="21" t="s">
        <v>84</v>
      </c>
      <c r="F20" s="25" t="s">
        <v>15</v>
      </c>
      <c r="G20" s="25" t="s">
        <v>32</v>
      </c>
      <c r="H20" s="21" t="s">
        <v>64</v>
      </c>
      <c r="I20" s="21" t="s">
        <v>68</v>
      </c>
      <c r="J20" s="21" t="s">
        <v>72</v>
      </c>
      <c r="K20" s="21" t="s">
        <v>76</v>
      </c>
      <c r="L20" s="21" t="s">
        <v>80</v>
      </c>
      <c r="M20" s="21" t="s">
        <v>44</v>
      </c>
      <c r="N20" s="21" t="s">
        <v>37</v>
      </c>
      <c r="O20" s="25" t="s">
        <v>101</v>
      </c>
    </row>
    <row r="21" spans="1:15" ht="101.4" customHeight="1" x14ac:dyDescent="0.45">
      <c r="A21" s="17">
        <v>19</v>
      </c>
      <c r="B21" s="18" t="s">
        <v>24</v>
      </c>
      <c r="C21" s="25" t="s">
        <v>40</v>
      </c>
      <c r="D21" s="25" t="s">
        <v>28</v>
      </c>
      <c r="E21" s="21" t="s">
        <v>84</v>
      </c>
      <c r="F21" s="25" t="s">
        <v>15</v>
      </c>
      <c r="G21" s="25" t="s">
        <v>32</v>
      </c>
      <c r="H21" s="21" t="s">
        <v>64</v>
      </c>
      <c r="I21" s="21" t="s">
        <v>68</v>
      </c>
      <c r="J21" s="21" t="s">
        <v>72</v>
      </c>
      <c r="K21" s="21" t="s">
        <v>76</v>
      </c>
      <c r="L21" s="21" t="s">
        <v>80</v>
      </c>
      <c r="M21" s="21" t="s">
        <v>44</v>
      </c>
      <c r="N21" s="21" t="s">
        <v>37</v>
      </c>
      <c r="O21" s="25" t="s">
        <v>101</v>
      </c>
    </row>
    <row r="22" spans="1:15" ht="101.4" customHeight="1" x14ac:dyDescent="0.45">
      <c r="A22" s="17">
        <v>20</v>
      </c>
      <c r="B22" s="18" t="s">
        <v>24</v>
      </c>
      <c r="C22" s="25" t="s">
        <v>40</v>
      </c>
      <c r="D22" s="25" t="s">
        <v>28</v>
      </c>
      <c r="E22" s="21" t="s">
        <v>84</v>
      </c>
      <c r="F22" s="25" t="s">
        <v>15</v>
      </c>
      <c r="G22" s="25" t="s">
        <v>32</v>
      </c>
      <c r="H22" s="21" t="s">
        <v>64</v>
      </c>
      <c r="I22" s="21" t="s">
        <v>68</v>
      </c>
      <c r="J22" s="21" t="s">
        <v>72</v>
      </c>
      <c r="K22" s="21" t="s">
        <v>76</v>
      </c>
      <c r="L22" s="21" t="s">
        <v>80</v>
      </c>
      <c r="M22" s="21" t="s">
        <v>44</v>
      </c>
      <c r="N22" s="21" t="s">
        <v>37</v>
      </c>
      <c r="O22" s="25" t="s">
        <v>101</v>
      </c>
    </row>
    <row r="23" spans="1:15" ht="101.4" customHeight="1" x14ac:dyDescent="0.45">
      <c r="A23" s="17">
        <v>21</v>
      </c>
      <c r="B23" s="18" t="s">
        <v>24</v>
      </c>
      <c r="C23" s="25" t="s">
        <v>40</v>
      </c>
      <c r="D23" s="25" t="s">
        <v>28</v>
      </c>
      <c r="E23" s="21" t="s">
        <v>84</v>
      </c>
      <c r="F23" s="25" t="s">
        <v>15</v>
      </c>
      <c r="G23" s="25" t="s">
        <v>32</v>
      </c>
      <c r="H23" s="21" t="s">
        <v>64</v>
      </c>
      <c r="I23" s="21" t="s">
        <v>68</v>
      </c>
      <c r="J23" s="21" t="s">
        <v>72</v>
      </c>
      <c r="K23" s="21" t="s">
        <v>76</v>
      </c>
      <c r="L23" s="21" t="s">
        <v>80</v>
      </c>
      <c r="M23" s="21" t="s">
        <v>44</v>
      </c>
      <c r="N23" s="21" t="s">
        <v>37</v>
      </c>
      <c r="O23" s="25" t="s">
        <v>101</v>
      </c>
    </row>
    <row r="24" spans="1:15" ht="101.4" customHeight="1" x14ac:dyDescent="0.45">
      <c r="A24" s="17">
        <v>22</v>
      </c>
      <c r="B24" s="18" t="s">
        <v>24</v>
      </c>
      <c r="C24" s="25" t="s">
        <v>40</v>
      </c>
      <c r="D24" s="25" t="s">
        <v>28</v>
      </c>
      <c r="E24" s="21" t="s">
        <v>84</v>
      </c>
      <c r="F24" s="25" t="s">
        <v>15</v>
      </c>
      <c r="G24" s="25" t="s">
        <v>32</v>
      </c>
      <c r="H24" s="21" t="s">
        <v>64</v>
      </c>
      <c r="I24" s="21" t="s">
        <v>68</v>
      </c>
      <c r="J24" s="21" t="s">
        <v>72</v>
      </c>
      <c r="K24" s="21" t="s">
        <v>76</v>
      </c>
      <c r="L24" s="21" t="s">
        <v>80</v>
      </c>
      <c r="M24" s="21" t="s">
        <v>44</v>
      </c>
      <c r="N24" s="21" t="s">
        <v>37</v>
      </c>
      <c r="O24" s="25" t="s">
        <v>101</v>
      </c>
    </row>
    <row r="25" spans="1:15" ht="101.4" customHeight="1" x14ac:dyDescent="0.45">
      <c r="A25" s="17">
        <v>23</v>
      </c>
      <c r="B25" s="18" t="s">
        <v>24</v>
      </c>
      <c r="C25" s="25" t="s">
        <v>40</v>
      </c>
      <c r="D25" s="25" t="s">
        <v>28</v>
      </c>
      <c r="E25" s="21" t="s">
        <v>84</v>
      </c>
      <c r="F25" s="25" t="s">
        <v>15</v>
      </c>
      <c r="G25" s="25" t="s">
        <v>32</v>
      </c>
      <c r="H25" s="21" t="s">
        <v>64</v>
      </c>
      <c r="I25" s="21" t="s">
        <v>68</v>
      </c>
      <c r="J25" s="21" t="s">
        <v>72</v>
      </c>
      <c r="K25" s="21" t="s">
        <v>76</v>
      </c>
      <c r="L25" s="21" t="s">
        <v>80</v>
      </c>
      <c r="M25" s="21" t="s">
        <v>44</v>
      </c>
      <c r="N25" s="21" t="s">
        <v>37</v>
      </c>
      <c r="O25" s="25" t="s">
        <v>101</v>
      </c>
    </row>
    <row r="26" spans="1:15" ht="101.4" customHeight="1" x14ac:dyDescent="0.45">
      <c r="A26" s="17">
        <v>24</v>
      </c>
      <c r="B26" s="18" t="s">
        <v>24</v>
      </c>
      <c r="C26" s="25" t="s">
        <v>40</v>
      </c>
      <c r="D26" s="25" t="s">
        <v>28</v>
      </c>
      <c r="E26" s="21" t="s">
        <v>84</v>
      </c>
      <c r="F26" s="25" t="s">
        <v>15</v>
      </c>
      <c r="G26" s="25" t="s">
        <v>32</v>
      </c>
      <c r="H26" s="21" t="s">
        <v>64</v>
      </c>
      <c r="I26" s="21" t="s">
        <v>68</v>
      </c>
      <c r="J26" s="21" t="s">
        <v>72</v>
      </c>
      <c r="K26" s="21" t="s">
        <v>76</v>
      </c>
      <c r="L26" s="21" t="s">
        <v>80</v>
      </c>
      <c r="M26" s="21" t="s">
        <v>44</v>
      </c>
      <c r="N26" s="21" t="s">
        <v>37</v>
      </c>
      <c r="O26" s="25" t="s">
        <v>101</v>
      </c>
    </row>
    <row r="27" spans="1:15" ht="101.4" customHeight="1" x14ac:dyDescent="0.45">
      <c r="A27" s="17">
        <v>25</v>
      </c>
      <c r="B27" s="18" t="s">
        <v>24</v>
      </c>
      <c r="C27" s="25" t="s">
        <v>40</v>
      </c>
      <c r="D27" s="25" t="s">
        <v>28</v>
      </c>
      <c r="E27" s="21" t="s">
        <v>84</v>
      </c>
      <c r="F27" s="25" t="s">
        <v>15</v>
      </c>
      <c r="G27" s="25" t="s">
        <v>32</v>
      </c>
      <c r="H27" s="21" t="s">
        <v>64</v>
      </c>
      <c r="I27" s="21" t="s">
        <v>68</v>
      </c>
      <c r="J27" s="21" t="s">
        <v>72</v>
      </c>
      <c r="K27" s="21" t="s">
        <v>76</v>
      </c>
      <c r="L27" s="21" t="s">
        <v>80</v>
      </c>
      <c r="M27" s="21" t="s">
        <v>44</v>
      </c>
      <c r="N27" s="21" t="s">
        <v>37</v>
      </c>
      <c r="O27" s="25" t="s">
        <v>101</v>
      </c>
    </row>
    <row r="28" spans="1:15" ht="101.4" customHeight="1" x14ac:dyDescent="0.45">
      <c r="A28" s="17">
        <v>26</v>
      </c>
      <c r="B28" s="18" t="s">
        <v>24</v>
      </c>
      <c r="C28" s="25" t="s">
        <v>40</v>
      </c>
      <c r="D28" s="25" t="s">
        <v>28</v>
      </c>
      <c r="E28" s="21" t="s">
        <v>84</v>
      </c>
      <c r="F28" s="25" t="s">
        <v>15</v>
      </c>
      <c r="G28" s="25" t="s">
        <v>32</v>
      </c>
      <c r="H28" s="21" t="s">
        <v>64</v>
      </c>
      <c r="I28" s="21" t="s">
        <v>68</v>
      </c>
      <c r="J28" s="21" t="s">
        <v>72</v>
      </c>
      <c r="K28" s="21" t="s">
        <v>76</v>
      </c>
      <c r="L28" s="21" t="s">
        <v>80</v>
      </c>
      <c r="M28" s="21" t="s">
        <v>44</v>
      </c>
      <c r="N28" s="21" t="s">
        <v>37</v>
      </c>
      <c r="O28" s="25" t="s">
        <v>101</v>
      </c>
    </row>
    <row r="29" spans="1:15" ht="101.4" customHeight="1" x14ac:dyDescent="0.45">
      <c r="A29" s="17">
        <v>27</v>
      </c>
      <c r="B29" s="18" t="s">
        <v>24</v>
      </c>
      <c r="C29" s="25" t="s">
        <v>40</v>
      </c>
      <c r="D29" s="25" t="s">
        <v>28</v>
      </c>
      <c r="E29" s="21" t="s">
        <v>84</v>
      </c>
      <c r="F29" s="25" t="s">
        <v>15</v>
      </c>
      <c r="G29" s="25" t="s">
        <v>32</v>
      </c>
      <c r="H29" s="21" t="s">
        <v>64</v>
      </c>
      <c r="I29" s="21" t="s">
        <v>68</v>
      </c>
      <c r="J29" s="21" t="s">
        <v>72</v>
      </c>
      <c r="K29" s="21" t="s">
        <v>76</v>
      </c>
      <c r="L29" s="21" t="s">
        <v>80</v>
      </c>
      <c r="M29" s="21" t="s">
        <v>44</v>
      </c>
      <c r="N29" s="21" t="s">
        <v>37</v>
      </c>
      <c r="O29" s="25" t="s">
        <v>101</v>
      </c>
    </row>
    <row r="30" spans="1:15" ht="101.4" customHeight="1" x14ac:dyDescent="0.45">
      <c r="A30" s="17">
        <v>28</v>
      </c>
      <c r="B30" s="18" t="s">
        <v>24</v>
      </c>
      <c r="C30" s="25" t="s">
        <v>40</v>
      </c>
      <c r="D30" s="25" t="s">
        <v>28</v>
      </c>
      <c r="E30" s="21" t="s">
        <v>84</v>
      </c>
      <c r="F30" s="25" t="s">
        <v>15</v>
      </c>
      <c r="G30" s="25" t="s">
        <v>32</v>
      </c>
      <c r="H30" s="21" t="s">
        <v>64</v>
      </c>
      <c r="I30" s="21" t="s">
        <v>68</v>
      </c>
      <c r="J30" s="21" t="s">
        <v>72</v>
      </c>
      <c r="K30" s="21" t="s">
        <v>76</v>
      </c>
      <c r="L30" s="21" t="s">
        <v>80</v>
      </c>
      <c r="M30" s="21" t="s">
        <v>44</v>
      </c>
      <c r="N30" s="21" t="s">
        <v>37</v>
      </c>
      <c r="O30" s="25" t="s">
        <v>101</v>
      </c>
    </row>
    <row r="31" spans="1:15" ht="101.4" customHeight="1" x14ac:dyDescent="0.45">
      <c r="A31" s="17">
        <v>29</v>
      </c>
      <c r="B31" s="18" t="s">
        <v>24</v>
      </c>
      <c r="C31" s="25" t="s">
        <v>40</v>
      </c>
      <c r="D31" s="25" t="s">
        <v>28</v>
      </c>
      <c r="E31" s="21" t="s">
        <v>84</v>
      </c>
      <c r="F31" s="25" t="s">
        <v>15</v>
      </c>
      <c r="G31" s="25" t="s">
        <v>32</v>
      </c>
      <c r="H31" s="21" t="s">
        <v>64</v>
      </c>
      <c r="I31" s="21" t="s">
        <v>68</v>
      </c>
      <c r="J31" s="21" t="s">
        <v>72</v>
      </c>
      <c r="K31" s="21" t="s">
        <v>76</v>
      </c>
      <c r="L31" s="21" t="s">
        <v>80</v>
      </c>
      <c r="M31" s="21" t="s">
        <v>44</v>
      </c>
      <c r="N31" s="21" t="s">
        <v>37</v>
      </c>
      <c r="O31" s="25" t="s">
        <v>101</v>
      </c>
    </row>
    <row r="32" spans="1:15" ht="101.4" customHeight="1" x14ac:dyDescent="0.45">
      <c r="A32" s="17">
        <v>30</v>
      </c>
      <c r="B32" s="18" t="s">
        <v>24</v>
      </c>
      <c r="C32" s="25" t="s">
        <v>40</v>
      </c>
      <c r="D32" s="25" t="s">
        <v>28</v>
      </c>
      <c r="E32" s="21" t="s">
        <v>84</v>
      </c>
      <c r="F32" s="25" t="s">
        <v>15</v>
      </c>
      <c r="G32" s="25" t="s">
        <v>32</v>
      </c>
      <c r="H32" s="21" t="s">
        <v>64</v>
      </c>
      <c r="I32" s="21" t="s">
        <v>68</v>
      </c>
      <c r="J32" s="21" t="s">
        <v>72</v>
      </c>
      <c r="K32" s="21" t="s">
        <v>76</v>
      </c>
      <c r="L32" s="21" t="s">
        <v>80</v>
      </c>
      <c r="M32" s="21" t="s">
        <v>44</v>
      </c>
      <c r="N32" s="21" t="s">
        <v>37</v>
      </c>
      <c r="O32" s="25" t="s">
        <v>101</v>
      </c>
    </row>
    <row r="33" spans="1:15" ht="101.4" customHeight="1" x14ac:dyDescent="0.45">
      <c r="A33" s="17">
        <v>31</v>
      </c>
      <c r="B33" s="18" t="s">
        <v>24</v>
      </c>
      <c r="C33" s="25" t="s">
        <v>40</v>
      </c>
      <c r="D33" s="25" t="s">
        <v>28</v>
      </c>
      <c r="E33" s="21" t="s">
        <v>84</v>
      </c>
      <c r="F33" s="25" t="s">
        <v>15</v>
      </c>
      <c r="G33" s="25" t="s">
        <v>32</v>
      </c>
      <c r="H33" s="21" t="s">
        <v>64</v>
      </c>
      <c r="I33" s="21" t="s">
        <v>68</v>
      </c>
      <c r="J33" s="21" t="s">
        <v>72</v>
      </c>
      <c r="K33" s="21" t="s">
        <v>76</v>
      </c>
      <c r="L33" s="21" t="s">
        <v>80</v>
      </c>
      <c r="M33" s="21" t="s">
        <v>44</v>
      </c>
      <c r="N33" s="21" t="s">
        <v>37</v>
      </c>
      <c r="O33" s="25" t="s">
        <v>101</v>
      </c>
    </row>
    <row r="34" spans="1:15" ht="101.4" customHeight="1" x14ac:dyDescent="0.45">
      <c r="A34" s="17">
        <v>32</v>
      </c>
      <c r="B34" s="18" t="s">
        <v>24</v>
      </c>
      <c r="C34" s="25" t="s">
        <v>40</v>
      </c>
      <c r="D34" s="25" t="s">
        <v>28</v>
      </c>
      <c r="E34" s="21" t="s">
        <v>84</v>
      </c>
      <c r="F34" s="25" t="s">
        <v>15</v>
      </c>
      <c r="G34" s="25" t="s">
        <v>32</v>
      </c>
      <c r="H34" s="21" t="s">
        <v>64</v>
      </c>
      <c r="I34" s="21" t="s">
        <v>68</v>
      </c>
      <c r="J34" s="21" t="s">
        <v>72</v>
      </c>
      <c r="K34" s="21" t="s">
        <v>76</v>
      </c>
      <c r="L34" s="21" t="s">
        <v>80</v>
      </c>
      <c r="M34" s="21" t="s">
        <v>44</v>
      </c>
      <c r="N34" s="21" t="s">
        <v>37</v>
      </c>
      <c r="O34" s="25" t="s">
        <v>101</v>
      </c>
    </row>
    <row r="35" spans="1:15" ht="101.4" customHeight="1" x14ac:dyDescent="0.45">
      <c r="A35" s="17">
        <v>33</v>
      </c>
      <c r="B35" s="18" t="s">
        <v>24</v>
      </c>
      <c r="C35" s="25" t="s">
        <v>40</v>
      </c>
      <c r="D35" s="25" t="s">
        <v>28</v>
      </c>
      <c r="E35" s="21" t="s">
        <v>84</v>
      </c>
      <c r="F35" s="25" t="s">
        <v>15</v>
      </c>
      <c r="G35" s="25" t="s">
        <v>32</v>
      </c>
      <c r="H35" s="21" t="s">
        <v>64</v>
      </c>
      <c r="I35" s="21" t="s">
        <v>68</v>
      </c>
      <c r="J35" s="21" t="s">
        <v>72</v>
      </c>
      <c r="K35" s="21" t="s">
        <v>76</v>
      </c>
      <c r="L35" s="21" t="s">
        <v>80</v>
      </c>
      <c r="M35" s="21" t="s">
        <v>44</v>
      </c>
      <c r="N35" s="21" t="s">
        <v>37</v>
      </c>
      <c r="O35" s="25" t="s">
        <v>101</v>
      </c>
    </row>
    <row r="36" spans="1:15" ht="101.4" customHeight="1" x14ac:dyDescent="0.45">
      <c r="A36" s="17">
        <v>34</v>
      </c>
      <c r="B36" s="18" t="s">
        <v>24</v>
      </c>
      <c r="C36" s="25" t="s">
        <v>40</v>
      </c>
      <c r="D36" s="25" t="s">
        <v>28</v>
      </c>
      <c r="E36" s="21" t="s">
        <v>84</v>
      </c>
      <c r="F36" s="25" t="s">
        <v>15</v>
      </c>
      <c r="G36" s="25" t="s">
        <v>32</v>
      </c>
      <c r="H36" s="21" t="s">
        <v>64</v>
      </c>
      <c r="I36" s="21" t="s">
        <v>68</v>
      </c>
      <c r="J36" s="21" t="s">
        <v>72</v>
      </c>
      <c r="K36" s="21" t="s">
        <v>76</v>
      </c>
      <c r="L36" s="21" t="s">
        <v>80</v>
      </c>
      <c r="M36" s="21" t="s">
        <v>44</v>
      </c>
      <c r="N36" s="21" t="s">
        <v>37</v>
      </c>
      <c r="O36" s="25" t="s">
        <v>101</v>
      </c>
    </row>
    <row r="37" spans="1:15" ht="101.4" customHeight="1" x14ac:dyDescent="0.45">
      <c r="A37" s="17">
        <v>35</v>
      </c>
      <c r="B37" s="18" t="s">
        <v>24</v>
      </c>
      <c r="C37" s="25" t="s">
        <v>40</v>
      </c>
      <c r="D37" s="25" t="s">
        <v>28</v>
      </c>
      <c r="E37" s="21" t="s">
        <v>84</v>
      </c>
      <c r="F37" s="25" t="s">
        <v>15</v>
      </c>
      <c r="G37" s="25" t="s">
        <v>32</v>
      </c>
      <c r="H37" s="21" t="s">
        <v>64</v>
      </c>
      <c r="I37" s="21" t="s">
        <v>68</v>
      </c>
      <c r="J37" s="21" t="s">
        <v>72</v>
      </c>
      <c r="K37" s="21" t="s">
        <v>76</v>
      </c>
      <c r="L37" s="21" t="s">
        <v>80</v>
      </c>
      <c r="M37" s="21" t="s">
        <v>44</v>
      </c>
      <c r="N37" s="21" t="s">
        <v>37</v>
      </c>
      <c r="O37" s="25" t="s">
        <v>101</v>
      </c>
    </row>
    <row r="38" spans="1:15" ht="101.4" customHeight="1" x14ac:dyDescent="0.45">
      <c r="A38" s="17">
        <v>36</v>
      </c>
      <c r="B38" s="18" t="s">
        <v>24</v>
      </c>
      <c r="C38" s="25" t="s">
        <v>40</v>
      </c>
      <c r="D38" s="25" t="s">
        <v>28</v>
      </c>
      <c r="E38" s="21" t="s">
        <v>84</v>
      </c>
      <c r="F38" s="25" t="s">
        <v>15</v>
      </c>
      <c r="G38" s="25" t="s">
        <v>32</v>
      </c>
      <c r="H38" s="21" t="s">
        <v>64</v>
      </c>
      <c r="I38" s="21" t="s">
        <v>68</v>
      </c>
      <c r="J38" s="21" t="s">
        <v>72</v>
      </c>
      <c r="K38" s="21" t="s">
        <v>76</v>
      </c>
      <c r="L38" s="21" t="s">
        <v>80</v>
      </c>
      <c r="M38" s="21" t="s">
        <v>44</v>
      </c>
      <c r="N38" s="21" t="s">
        <v>37</v>
      </c>
      <c r="O38" s="25" t="s">
        <v>101</v>
      </c>
    </row>
    <row r="39" spans="1:15" ht="101.4" customHeight="1" x14ac:dyDescent="0.45">
      <c r="A39" s="17">
        <v>37</v>
      </c>
      <c r="B39" s="18" t="s">
        <v>24</v>
      </c>
      <c r="C39" s="25" t="s">
        <v>40</v>
      </c>
      <c r="D39" s="25" t="s">
        <v>28</v>
      </c>
      <c r="E39" s="21" t="s">
        <v>84</v>
      </c>
      <c r="F39" s="25" t="s">
        <v>15</v>
      </c>
      <c r="G39" s="25" t="s">
        <v>32</v>
      </c>
      <c r="H39" s="21" t="s">
        <v>64</v>
      </c>
      <c r="I39" s="21" t="s">
        <v>68</v>
      </c>
      <c r="J39" s="21" t="s">
        <v>72</v>
      </c>
      <c r="K39" s="21" t="s">
        <v>76</v>
      </c>
      <c r="L39" s="21" t="s">
        <v>80</v>
      </c>
      <c r="M39" s="21" t="s">
        <v>44</v>
      </c>
      <c r="N39" s="21" t="s">
        <v>37</v>
      </c>
      <c r="O39" s="25" t="s">
        <v>101</v>
      </c>
    </row>
    <row r="40" spans="1:15" ht="101.4" customHeight="1" x14ac:dyDescent="0.45">
      <c r="A40" s="17">
        <v>38</v>
      </c>
      <c r="B40" s="18" t="s">
        <v>24</v>
      </c>
      <c r="C40" s="25" t="s">
        <v>40</v>
      </c>
      <c r="D40" s="25" t="s">
        <v>28</v>
      </c>
      <c r="E40" s="21" t="s">
        <v>84</v>
      </c>
      <c r="F40" s="25" t="s">
        <v>15</v>
      </c>
      <c r="G40" s="25" t="s">
        <v>32</v>
      </c>
      <c r="H40" s="21" t="s">
        <v>64</v>
      </c>
      <c r="I40" s="21" t="s">
        <v>68</v>
      </c>
      <c r="J40" s="21" t="s">
        <v>72</v>
      </c>
      <c r="K40" s="21" t="s">
        <v>76</v>
      </c>
      <c r="L40" s="21" t="s">
        <v>80</v>
      </c>
      <c r="M40" s="21" t="s">
        <v>44</v>
      </c>
      <c r="N40" s="21" t="s">
        <v>37</v>
      </c>
      <c r="O40" s="25" t="s">
        <v>101</v>
      </c>
    </row>
    <row r="41" spans="1:15" ht="101.4" customHeight="1" x14ac:dyDescent="0.45">
      <c r="A41" s="17">
        <v>39</v>
      </c>
      <c r="B41" s="18" t="s">
        <v>24</v>
      </c>
      <c r="C41" s="25" t="s">
        <v>40</v>
      </c>
      <c r="D41" s="25" t="s">
        <v>28</v>
      </c>
      <c r="E41" s="21" t="s">
        <v>84</v>
      </c>
      <c r="F41" s="25" t="s">
        <v>15</v>
      </c>
      <c r="G41" s="25" t="s">
        <v>32</v>
      </c>
      <c r="H41" s="21" t="s">
        <v>64</v>
      </c>
      <c r="I41" s="21" t="s">
        <v>68</v>
      </c>
      <c r="J41" s="21" t="s">
        <v>72</v>
      </c>
      <c r="K41" s="21" t="s">
        <v>76</v>
      </c>
      <c r="L41" s="21" t="s">
        <v>80</v>
      </c>
      <c r="M41" s="21" t="s">
        <v>44</v>
      </c>
      <c r="N41" s="21" t="s">
        <v>37</v>
      </c>
      <c r="O41" s="25" t="s">
        <v>101</v>
      </c>
    </row>
    <row r="42" spans="1:15" ht="101.4" customHeight="1" x14ac:dyDescent="0.45">
      <c r="A42" s="17">
        <v>40</v>
      </c>
      <c r="B42" s="18" t="s">
        <v>24</v>
      </c>
      <c r="C42" s="25" t="s">
        <v>40</v>
      </c>
      <c r="D42" s="25" t="s">
        <v>28</v>
      </c>
      <c r="E42" s="21" t="s">
        <v>84</v>
      </c>
      <c r="F42" s="25" t="s">
        <v>15</v>
      </c>
      <c r="G42" s="25" t="s">
        <v>32</v>
      </c>
      <c r="H42" s="21" t="s">
        <v>64</v>
      </c>
      <c r="I42" s="21" t="s">
        <v>68</v>
      </c>
      <c r="J42" s="21" t="s">
        <v>72</v>
      </c>
      <c r="K42" s="21" t="s">
        <v>76</v>
      </c>
      <c r="L42" s="21" t="s">
        <v>80</v>
      </c>
      <c r="M42" s="21" t="s">
        <v>44</v>
      </c>
      <c r="N42" s="21" t="s">
        <v>37</v>
      </c>
      <c r="O42" s="25" t="s">
        <v>101</v>
      </c>
    </row>
    <row r="43" spans="1:15" ht="101.4" customHeight="1" x14ac:dyDescent="0.45">
      <c r="A43" s="17">
        <v>41</v>
      </c>
      <c r="B43" s="18" t="s">
        <v>24</v>
      </c>
      <c r="C43" s="25" t="s">
        <v>40</v>
      </c>
      <c r="D43" s="25" t="s">
        <v>28</v>
      </c>
      <c r="E43" s="21" t="s">
        <v>84</v>
      </c>
      <c r="F43" s="25" t="s">
        <v>15</v>
      </c>
      <c r="G43" s="25" t="s">
        <v>32</v>
      </c>
      <c r="H43" s="21" t="s">
        <v>64</v>
      </c>
      <c r="I43" s="21" t="s">
        <v>68</v>
      </c>
      <c r="J43" s="21" t="s">
        <v>72</v>
      </c>
      <c r="K43" s="21" t="s">
        <v>76</v>
      </c>
      <c r="L43" s="21" t="s">
        <v>80</v>
      </c>
      <c r="M43" s="21" t="s">
        <v>44</v>
      </c>
      <c r="N43" s="21" t="s">
        <v>37</v>
      </c>
      <c r="O43" s="25" t="s">
        <v>101</v>
      </c>
    </row>
    <row r="44" spans="1:15" ht="101.4" customHeight="1" x14ac:dyDescent="0.45">
      <c r="A44" s="17">
        <v>42</v>
      </c>
      <c r="B44" s="18" t="s">
        <v>24</v>
      </c>
      <c r="C44" s="25" t="s">
        <v>40</v>
      </c>
      <c r="D44" s="25" t="s">
        <v>28</v>
      </c>
      <c r="E44" s="21" t="s">
        <v>84</v>
      </c>
      <c r="F44" s="25" t="s">
        <v>15</v>
      </c>
      <c r="G44" s="25" t="s">
        <v>32</v>
      </c>
      <c r="H44" s="21" t="s">
        <v>64</v>
      </c>
      <c r="I44" s="21" t="s">
        <v>68</v>
      </c>
      <c r="J44" s="21" t="s">
        <v>72</v>
      </c>
      <c r="K44" s="21" t="s">
        <v>76</v>
      </c>
      <c r="L44" s="21" t="s">
        <v>80</v>
      </c>
      <c r="M44" s="21" t="s">
        <v>44</v>
      </c>
      <c r="N44" s="21" t="s">
        <v>37</v>
      </c>
      <c r="O44" s="25" t="s">
        <v>101</v>
      </c>
    </row>
    <row r="45" spans="1:15" ht="101.4" customHeight="1" x14ac:dyDescent="0.45">
      <c r="A45" s="17">
        <v>43</v>
      </c>
      <c r="B45" s="18" t="s">
        <v>24</v>
      </c>
      <c r="C45" s="25" t="s">
        <v>40</v>
      </c>
      <c r="D45" s="25" t="s">
        <v>28</v>
      </c>
      <c r="E45" s="21" t="s">
        <v>84</v>
      </c>
      <c r="F45" s="25" t="s">
        <v>15</v>
      </c>
      <c r="G45" s="25" t="s">
        <v>32</v>
      </c>
      <c r="H45" s="21" t="s">
        <v>64</v>
      </c>
      <c r="I45" s="21" t="s">
        <v>68</v>
      </c>
      <c r="J45" s="21" t="s">
        <v>72</v>
      </c>
      <c r="K45" s="21" t="s">
        <v>76</v>
      </c>
      <c r="L45" s="21" t="s">
        <v>80</v>
      </c>
      <c r="M45" s="21" t="s">
        <v>44</v>
      </c>
      <c r="N45" s="21" t="s">
        <v>37</v>
      </c>
      <c r="O45" s="25" t="s">
        <v>101</v>
      </c>
    </row>
    <row r="46" spans="1:15" ht="101.4" customHeight="1" x14ac:dyDescent="0.45">
      <c r="A46" s="17">
        <v>44</v>
      </c>
      <c r="B46" s="18" t="s">
        <v>24</v>
      </c>
      <c r="C46" s="25" t="s">
        <v>40</v>
      </c>
      <c r="D46" s="25" t="s">
        <v>28</v>
      </c>
      <c r="E46" s="21" t="s">
        <v>84</v>
      </c>
      <c r="F46" s="25" t="s">
        <v>15</v>
      </c>
      <c r="G46" s="25" t="s">
        <v>32</v>
      </c>
      <c r="H46" s="21" t="s">
        <v>64</v>
      </c>
      <c r="I46" s="21" t="s">
        <v>68</v>
      </c>
      <c r="J46" s="21" t="s">
        <v>72</v>
      </c>
      <c r="K46" s="21" t="s">
        <v>76</v>
      </c>
      <c r="L46" s="21" t="s">
        <v>80</v>
      </c>
      <c r="M46" s="21" t="s">
        <v>44</v>
      </c>
      <c r="N46" s="21" t="s">
        <v>37</v>
      </c>
      <c r="O46" s="25" t="s">
        <v>101</v>
      </c>
    </row>
    <row r="47" spans="1:15" ht="101.4" customHeight="1" x14ac:dyDescent="0.45">
      <c r="A47" s="17">
        <v>45</v>
      </c>
      <c r="B47" s="18" t="s">
        <v>24</v>
      </c>
      <c r="C47" s="25" t="s">
        <v>40</v>
      </c>
      <c r="D47" s="25" t="s">
        <v>28</v>
      </c>
      <c r="E47" s="21" t="s">
        <v>84</v>
      </c>
      <c r="F47" s="25" t="s">
        <v>15</v>
      </c>
      <c r="G47" s="25" t="s">
        <v>32</v>
      </c>
      <c r="H47" s="21" t="s">
        <v>64</v>
      </c>
      <c r="I47" s="21" t="s">
        <v>68</v>
      </c>
      <c r="J47" s="21" t="s">
        <v>72</v>
      </c>
      <c r="K47" s="21" t="s">
        <v>76</v>
      </c>
      <c r="L47" s="21" t="s">
        <v>80</v>
      </c>
      <c r="M47" s="21" t="s">
        <v>44</v>
      </c>
      <c r="N47" s="21" t="s">
        <v>37</v>
      </c>
      <c r="O47" s="25" t="s">
        <v>101</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栄養教諭用</vt:lpstr>
      <vt:lpstr>データ</vt:lpstr>
      <vt:lpstr>栄養教諭用!Print_Area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2025-03-06T07:59:37Z</cp:lastPrinted>
  <dcterms:created xsi:type="dcterms:W3CDTF">2019-08-13T01:10:54Z</dcterms:created>
  <dcterms:modified xsi:type="dcterms:W3CDTF">2025-03-06T07:59:52Z</dcterms:modified>
</cp:coreProperties>
</file>