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9.12\jfree\令和６年度\500 所内共有\520 研修関係\5210 キャリアnavi、キャリア振り返りシート\01 キャリアnavi改定版(R6.3)\【R6.3改定】キャリア振り返りシート\"/>
    </mc:Choice>
  </mc:AlternateContent>
  <bookViews>
    <workbookView xWindow="0" yWindow="0" windowWidth="17700" windowHeight="8172"/>
  </bookViews>
  <sheets>
    <sheet name="養護教諭用" sheetId="4" r:id="rId1"/>
    <sheet name="データ" sheetId="3" r:id="rId2"/>
  </sheets>
  <definedNames>
    <definedName name="_xlnm.Print_Area" localSheetId="0">養護教諭用!$A$2:$F$26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4" l="1"/>
  <c r="C21" i="4"/>
  <c r="C20" i="4"/>
  <c r="C19" i="4"/>
  <c r="C18" i="4"/>
  <c r="C17" i="4"/>
  <c r="C16" i="4"/>
  <c r="C15" i="4"/>
  <c r="C14" i="4"/>
  <c r="C13" i="4"/>
  <c r="C12" i="4"/>
  <c r="C7" i="4"/>
  <c r="A3" i="4"/>
  <c r="C6" i="4" s="1"/>
</calcChain>
</file>

<file path=xl/sharedStrings.xml><?xml version="1.0" encoding="utf-8"?>
<sst xmlns="http://schemas.openxmlformats.org/spreadsheetml/2006/main" count="693" uniqueCount="95">
  <si>
    <t>氏名</t>
    <rPh sb="0" eb="2">
      <t>シメイ</t>
    </rPh>
    <phoneticPr fontId="1"/>
  </si>
  <si>
    <t>所属校名</t>
    <rPh sb="0" eb="2">
      <t>ショゾク</t>
    </rPh>
    <rPh sb="2" eb="3">
      <t>コウ</t>
    </rPh>
    <rPh sb="3" eb="4">
      <t>メイ</t>
    </rPh>
    <phoneticPr fontId="1"/>
  </si>
  <si>
    <t>「豊かな人間性と社会性」「強い使命感と教育への情熱」
「幅広い教養と実践的な専門性」を備えた常に学び続ける教師</t>
    <phoneticPr fontId="1"/>
  </si>
  <si>
    <t>評価項目</t>
  </si>
  <si>
    <t>評価の参考とする視点等</t>
  </si>
  <si>
    <t>自己評価①</t>
    <phoneticPr fontId="1"/>
  </si>
  <si>
    <t>自己評価②</t>
    <phoneticPr fontId="1"/>
  </si>
  <si>
    <t>キャリア段階</t>
    <phoneticPr fontId="1"/>
  </si>
  <si>
    <t>組織の一員として教育活動を展開し、教員としての基礎・基本を身に付ける。</t>
    <phoneticPr fontId="1"/>
  </si>
  <si>
    <r>
      <rPr>
        <b/>
        <sz val="12"/>
        <color theme="1"/>
        <rFont val="游ゴシック"/>
        <family val="3"/>
        <charset val="128"/>
        <scheme val="minor"/>
      </rPr>
      <t>自己評価①</t>
    </r>
    <r>
      <rPr>
        <b/>
        <sz val="12"/>
        <color theme="1"/>
        <rFont val="ＭＳ 明朝"/>
        <family val="1"/>
        <charset val="128"/>
      </rPr>
      <t xml:space="preserve">
</t>
    </r>
    <r>
      <rPr>
        <sz val="12"/>
        <color theme="1"/>
        <rFont val="ＭＳ 明朝"/>
        <family val="1"/>
        <charset val="128"/>
      </rPr>
      <t>を受けて</t>
    </r>
    <rPh sb="0" eb="2">
      <t>ジコ</t>
    </rPh>
    <rPh sb="2" eb="4">
      <t>ヒョウカ</t>
    </rPh>
    <rPh sb="7" eb="8">
      <t>ウ</t>
    </rPh>
    <phoneticPr fontId="1"/>
  </si>
  <si>
    <r>
      <rPr>
        <b/>
        <sz val="12"/>
        <color theme="1"/>
        <rFont val="游ゴシック"/>
        <family val="3"/>
        <charset val="128"/>
        <scheme val="minor"/>
      </rPr>
      <t>自己評価②</t>
    </r>
    <r>
      <rPr>
        <b/>
        <sz val="12"/>
        <color theme="1"/>
        <rFont val="ＭＳ 明朝"/>
        <family val="1"/>
        <charset val="128"/>
      </rPr>
      <t xml:space="preserve">
</t>
    </r>
    <r>
      <rPr>
        <sz val="12"/>
        <color theme="1"/>
        <rFont val="ＭＳ 明朝"/>
        <family val="1"/>
        <charset val="128"/>
      </rPr>
      <t>を受けて</t>
    </r>
    <rPh sb="0" eb="2">
      <t>ジコ</t>
    </rPh>
    <rPh sb="2" eb="4">
      <t>ヒョウカ</t>
    </rPh>
    <rPh sb="7" eb="8">
      <t>ウ</t>
    </rPh>
    <phoneticPr fontId="1"/>
  </si>
  <si>
    <r>
      <t>さいたま市教員等資質向上指標（キャリアnavi）「キャリア振り返りシート」</t>
    </r>
    <r>
      <rPr>
        <sz val="6"/>
        <color theme="1"/>
        <rFont val="HG丸ｺﾞｼｯｸM-PRO"/>
        <family val="3"/>
        <charset val="128"/>
      </rPr>
      <t/>
    </r>
    <phoneticPr fontId="1"/>
  </si>
  <si>
    <t>児童生徒理解の意義と重要性を理解している。</t>
  </si>
  <si>
    <t>危機管理の重要性、危機発生時の迅速な行動について理解している。</t>
  </si>
  <si>
    <t>危機の未然防止、迅速な対応、再発防止を組織的に推進するとともに、指導的役割を担っている。</t>
  </si>
  <si>
    <t>採用何年目ですか？
（臨任は１年目とする）</t>
    <rPh sb="0" eb="2">
      <t>サイヨウ</t>
    </rPh>
    <rPh sb="2" eb="5">
      <t>ナンネンメ</t>
    </rPh>
    <rPh sb="11" eb="12">
      <t>リン</t>
    </rPh>
    <rPh sb="12" eb="13">
      <t>ニン</t>
    </rPh>
    <rPh sb="15" eb="17">
      <t>ネンメ</t>
    </rPh>
    <phoneticPr fontId="1"/>
  </si>
  <si>
    <t>キャリアステージ</t>
    <phoneticPr fontId="1"/>
  </si>
  <si>
    <t>全般</t>
    <rPh sb="0" eb="2">
      <t>ゼンパン</t>
    </rPh>
    <phoneticPr fontId="1"/>
  </si>
  <si>
    <t>採用時</t>
    <rPh sb="0" eb="3">
      <t>サイヨウジ</t>
    </rPh>
    <phoneticPr fontId="1"/>
  </si>
  <si>
    <t>教育に対する知見を深め、基盤を形成する。</t>
    <phoneticPr fontId="1"/>
  </si>
  <si>
    <t>学校組織や校務分掌を理解している。</t>
  </si>
  <si>
    <t>家庭、地域との連携の重要性を理解している。</t>
  </si>
  <si>
    <t>キャリア段階Ⅰ　基礎形成期（１年～５年）</t>
    <rPh sb="4" eb="6">
      <t>ダンカイ</t>
    </rPh>
    <rPh sb="8" eb="10">
      <t>キソ</t>
    </rPh>
    <rPh sb="10" eb="13">
      <t>ケイセイキ</t>
    </rPh>
    <rPh sb="15" eb="16">
      <t>ネン</t>
    </rPh>
    <rPh sb="18" eb="19">
      <t>ネン</t>
    </rPh>
    <phoneticPr fontId="1"/>
  </si>
  <si>
    <t>キャリア段階Ⅱ　伸長期（６年～１５年）</t>
    <rPh sb="4" eb="6">
      <t>ダンカイ</t>
    </rPh>
    <rPh sb="8" eb="10">
      <t>シンチョウ</t>
    </rPh>
    <rPh sb="10" eb="11">
      <t>キ</t>
    </rPh>
    <rPh sb="13" eb="14">
      <t>ネン</t>
    </rPh>
    <rPh sb="17" eb="18">
      <t>ネン</t>
    </rPh>
    <phoneticPr fontId="1"/>
  </si>
  <si>
    <t>キャリア段階Ⅲ　充実期（１６年～）</t>
    <rPh sb="4" eb="6">
      <t>ダンカイ</t>
    </rPh>
    <rPh sb="8" eb="10">
      <t>ジュウジツ</t>
    </rPh>
    <rPh sb="10" eb="11">
      <t>キ</t>
    </rPh>
    <rPh sb="14" eb="15">
      <t>ネン</t>
    </rPh>
    <phoneticPr fontId="1"/>
  </si>
  <si>
    <t>土台となる資質</t>
  </si>
  <si>
    <t>土台となる資質</t>
    <rPh sb="0" eb="2">
      <t>ドダイ</t>
    </rPh>
    <rPh sb="5" eb="7">
      <t>シシツ</t>
    </rPh>
    <phoneticPr fontId="1"/>
  </si>
  <si>
    <t>学校運営</t>
  </si>
  <si>
    <t>危機管理</t>
  </si>
  <si>
    <t>連携・協働</t>
  </si>
  <si>
    <t>児童生徒理解</t>
  </si>
  <si>
    <t>新しい時代における教育の意義や役割の理解、法令を遵守すること及び教育的愛情をもって教育活動を展開することの重要性を理解している。</t>
    <phoneticPr fontId="1"/>
  </si>
  <si>
    <t>・「令和の日本型学校教育」を踏まえた新しい時代における教育、学校及び教職の意義や社会的役割・服務等を自覚するとともに、常に学び続けようとしている。
・自らの働き方を振り返り、日々の生活の質や教職人生を豊かにしている。
・教育的愛情や人権意識をもち、円滑なコミュニケーションにより、良好な人間関係を構築している。</t>
  </si>
  <si>
    <t>一人ひとりの特性等の把握と、教育的ニーズに応じた適切な指導や支援の意義と重要性を理解している。</t>
  </si>
  <si>
    <t>特別な配慮や支援を必要とする児童生徒への指導</t>
    <rPh sb="6" eb="8">
      <t>シエン</t>
    </rPh>
    <phoneticPr fontId="2"/>
  </si>
  <si>
    <t>「地域とともにある学校づくり」を理解し、校内外の関係者と積極的に関わり、連携・協働している。</t>
  </si>
  <si>
    <t>「地域とともにある学校づくり」を推進し、校内外の関係者と連携・協働した活動を企画・立案することができる。</t>
  </si>
  <si>
    <t>児童生徒の権利を理解し、一人ひとりに受容的かつ共感的に働きかけるとともに、他の教職員等と連携し、児童生徒のよさや可能性を伸ばす成長・発達を支援している。</t>
  </si>
  <si>
    <t>児童生徒の権利を理解し、一人ひとりの特性や心身の状況に応じた柔軟な働きかけを行うとともに、校内外の関係者と連携し、児童生徒のよさや可能性を伸ばす成長・発達を支援している。</t>
  </si>
  <si>
    <t>一人ひとりの特性等を把握し、教育的ニーズに応じた適切な指導や支援を行っている。</t>
  </si>
  <si>
    <t>一人ひとりの特性等を把握した上で、関係機関を活用し、組織的かつ計画的に指導や支援を行っている。</t>
  </si>
  <si>
    <t>実態把握と適切な支援に向けた校内体制の充実を図るとともに、より望ましい指導や支援について後進の育成をしている。</t>
  </si>
  <si>
    <t>さいたま市が
求める教師像</t>
    <rPh sb="4" eb="5">
      <t>シ</t>
    </rPh>
    <rPh sb="7" eb="8">
      <t>モト</t>
    </rPh>
    <rPh sb="10" eb="12">
      <t>キョウシ</t>
    </rPh>
    <rPh sb="12" eb="13">
      <t>ゾウ</t>
    </rPh>
    <phoneticPr fontId="1"/>
  </si>
  <si>
    <t>学校教育目標を踏まえた保健室の経営方針を明確にするとともに、組織の一員として役割を自覚し、他の教職員と協働した教育活動を展開している。</t>
  </si>
  <si>
    <t>分掌の中心として、自身や学校の強み・弱みを理解し、他の教職員との協力や関わりを通じて学校運営を推進・改善している。</t>
    <phoneticPr fontId="1"/>
  </si>
  <si>
    <t>自身や学校の強み・弱みを理解し、他の教職員と協力するとともに、業務改善の意識をもった環境づくりを支援するなど、学校運営の推進・改善に向けた指導的役割を担っている。</t>
  </si>
  <si>
    <t>組織運営に参画したり実践的な専門性を高めたりする。</t>
  </si>
  <si>
    <t>組織運営を推進したり、模範となる実践を展開したりする。</t>
  </si>
  <si>
    <t>危機の未然防止、迅速な対応、再発防止を組織的に推進している。</t>
  </si>
  <si>
    <t>「地域とともにある学校づくり」を目指し、校内外の関係者と積極的に関わり、連携・協働した対応をしている。</t>
  </si>
  <si>
    <t>保健管理</t>
  </si>
  <si>
    <t>保健教育</t>
  </si>
  <si>
    <t>健康相談
及び
保健指導</t>
    <rPh sb="5" eb="6">
      <t>オヨ</t>
    </rPh>
    <rPh sb="8" eb="10">
      <t>ホケン</t>
    </rPh>
    <rPh sb="10" eb="12">
      <t>シドウ</t>
    </rPh>
    <phoneticPr fontId="2"/>
  </si>
  <si>
    <t>保健室経営</t>
    <rPh sb="0" eb="3">
      <t>ホケンシツ</t>
    </rPh>
    <rPh sb="3" eb="5">
      <t>ケイエイ</t>
    </rPh>
    <phoneticPr fontId="2"/>
  </si>
  <si>
    <t>保健組織活動</t>
    <rPh sb="0" eb="2">
      <t>ホケン</t>
    </rPh>
    <rPh sb="2" eb="4">
      <t>ソシキ</t>
    </rPh>
    <rPh sb="4" eb="6">
      <t>カツドウ</t>
    </rPh>
    <phoneticPr fontId="2"/>
  </si>
  <si>
    <t>保健組織活動</t>
    <rPh sb="0" eb="2">
      <t>ホケン</t>
    </rPh>
    <rPh sb="2" eb="4">
      <t>ソシキ</t>
    </rPh>
    <rPh sb="4" eb="6">
      <t>カツドウ</t>
    </rPh>
    <phoneticPr fontId="17"/>
  </si>
  <si>
    <t>特別な配慮や支援を必要とする児童生徒への指導</t>
    <rPh sb="6" eb="8">
      <t>シエン</t>
    </rPh>
    <phoneticPr fontId="17"/>
  </si>
  <si>
    <t>ICT活用・教育データ利活用</t>
    <rPh sb="3" eb="5">
      <t>カツヨウ</t>
    </rPh>
    <rPh sb="6" eb="8">
      <t>キョウイク</t>
    </rPh>
    <rPh sb="11" eb="14">
      <t>リカツヨウ</t>
    </rPh>
    <phoneticPr fontId="2"/>
  </si>
  <si>
    <t>ICT活用・教育データ利活用</t>
    <rPh sb="3" eb="5">
      <t>カツヨウ</t>
    </rPh>
    <rPh sb="6" eb="8">
      <t>キョウイク</t>
    </rPh>
    <rPh sb="11" eb="14">
      <t>リカツヨウ</t>
    </rPh>
    <phoneticPr fontId="17"/>
  </si>
  <si>
    <t>保健管理に関する基礎的・基本的な知識・技能を理解している。</t>
  </si>
  <si>
    <t>児童生徒の心身の状態を把握し、個人情報や各種記録等を適切に管理している。</t>
  </si>
  <si>
    <t>把握した保健情報を活用して、健康課題の解決に向けた組織的な取組をしている。</t>
  </si>
  <si>
    <t>保健管理について、円滑に実施するとともに、後進の育成に努めている。</t>
  </si>
  <si>
    <t>保健教育に関する基礎的・基本的な知識・技能を理解している。</t>
    <phoneticPr fontId="17"/>
  </si>
  <si>
    <t>児童生徒の実態に応じて、個や集団を対象にした保健教育を行っている。</t>
  </si>
  <si>
    <t>児童生徒の実態に応じて、保健教育を組織的に推進している。</t>
  </si>
  <si>
    <t>保健教育について、円滑に実施するとともに、後進の育成に努めている。</t>
    <phoneticPr fontId="17"/>
  </si>
  <si>
    <t>健康相談及び保健指導に関する基礎的・基本的な知識・技能を理解している。</t>
    <phoneticPr fontId="17"/>
  </si>
  <si>
    <t>養護教諭の専門性を生かして児童生徒の心身の健康課題を捉え、解決に向けて取り組んでいる。</t>
  </si>
  <si>
    <t>児童生徒の心身の健康課題解決のために、校内外の組織を活かした取組をしている。</t>
  </si>
  <si>
    <t>健康相談及び保健指導について、円滑に実施するとともに、後進の育成に努めている。</t>
  </si>
  <si>
    <t>保健室経営に関する基礎的・基本的な知識・技能を理解している。</t>
  </si>
  <si>
    <t>学校教育目標を踏まえて作成した保健室経営計画に基づき、保健室経営をしている。</t>
  </si>
  <si>
    <t>関係職員と協働し、保健室経営をより効果的に推進している。</t>
  </si>
  <si>
    <t>業務改善の意識をもって、保健室経営をより効果的に推進するとともに、後進の育成に努めている。</t>
  </si>
  <si>
    <t>保健組織活動に関する基礎的・基本的な知識・技能を理解している。</t>
  </si>
  <si>
    <t>校内の関係職員と連携・協働して、保健組織活動の企画運営をしている。</t>
  </si>
  <si>
    <t>校内外の関係者と連携・協働して、活動内容を工夫した保健組織活動の企画運営をしている。</t>
  </si>
  <si>
    <t>保健組織活動について、円滑に実施するとともに、後進の育成に努めている。</t>
  </si>
  <si>
    <t>校内外の関係者と連携したチームによる支援体制をつくるとともに、児童生徒の権利の理解に基づいた、よさや可能性を伸ばす成長・発達への支援について後進の育成をしている。</t>
  </si>
  <si>
    <t>危機の未然防止、迅速な対応を組織的に推進している。</t>
  </si>
  <si>
    <t>教職に
必要な
素養</t>
    <rPh sb="0" eb="2">
      <t>キョウショク</t>
    </rPh>
    <rPh sb="4" eb="6">
      <t>ヒツヨウ</t>
    </rPh>
    <rPh sb="8" eb="10">
      <t>ソヨウ</t>
    </rPh>
    <phoneticPr fontId="1"/>
  </si>
  <si>
    <t>生徒指導</t>
    <rPh sb="0" eb="2">
      <t>セイト</t>
    </rPh>
    <rPh sb="2" eb="4">
      <t>シドウ</t>
    </rPh>
    <phoneticPr fontId="1"/>
  </si>
  <si>
    <t>ICTや情報
・教育データ
利活用</t>
    <phoneticPr fontId="1"/>
  </si>
  <si>
    <t>特別な配慮や
支援を必要と
する児童生徒への指導</t>
    <phoneticPr fontId="1"/>
  </si>
  <si>
    <t>養護教諭の
職務</t>
    <rPh sb="0" eb="2">
      <t>ヨウゴ</t>
    </rPh>
    <rPh sb="2" eb="4">
      <t>キョウユ</t>
    </rPh>
    <rPh sb="6" eb="8">
      <t>ショクム</t>
    </rPh>
    <phoneticPr fontId="1"/>
  </si>
  <si>
    <t>評価は「4」～「1」の４段階とし、項目ごとに選択して記入する。
4：よくできている　3：できている（十分である）　2：やや課題がある　1：改善が必要である</t>
    <phoneticPr fontId="1"/>
  </si>
  <si>
    <t>4月　  日</t>
    <phoneticPr fontId="1"/>
  </si>
  <si>
    <t>12月　 日</t>
    <phoneticPr fontId="1"/>
  </si>
  <si>
    <t>・「令和の日本型学校教育」を踏まえた新しい時代における教育、学校及び教職の意義や社会的役割・
　服務等を自覚するとともに、常に学び 続けようとしている。
・自らの働き方を振り返り、日々の生活の質や教職人生を豊かにしている。
・教育的愛情や人権意識をもち、円滑なコミュニケーションにより、良好な人間関係を構築している。</t>
    <phoneticPr fontId="1"/>
  </si>
  <si>
    <t>*教育データ：児童生徒の学習や生活状況等に関するデータ（デジタルデータ）を指します。</t>
    <phoneticPr fontId="1"/>
  </si>
  <si>
    <t>保健指導や保健管理等をよりきめ細かく行うため、ＩＣＴ及び教育データ*を適切に活用する意義と重要性を理解している。</t>
    <phoneticPr fontId="17"/>
  </si>
  <si>
    <t>保健指導や保健管理等をよりきめ細かく行うため、ＩＣＴ及び教育データ*を適切に活用している。</t>
    <rPh sb="0" eb="2">
      <t>ホケン</t>
    </rPh>
    <rPh sb="2" eb="4">
      <t>シドウ</t>
    </rPh>
    <rPh sb="5" eb="7">
      <t>ホケン</t>
    </rPh>
    <rPh sb="7" eb="9">
      <t>カンリ</t>
    </rPh>
    <rPh sb="9" eb="10">
      <t>トウ</t>
    </rPh>
    <rPh sb="15" eb="16">
      <t>コマ</t>
    </rPh>
    <rPh sb="18" eb="19">
      <t>オコナ</t>
    </rPh>
    <rPh sb="26" eb="27">
      <t>オヨ</t>
    </rPh>
    <rPh sb="28" eb="30">
      <t>キョウイク</t>
    </rPh>
    <rPh sb="35" eb="37">
      <t>テキセツ</t>
    </rPh>
    <rPh sb="38" eb="40">
      <t>カツヨウ</t>
    </rPh>
    <phoneticPr fontId="2"/>
  </si>
  <si>
    <t>保健指導や保健管理等をよりきめ細かく行うため、ＩＣＴ及び教育データ*を活用し、校内で推進している。</t>
    <rPh sb="0" eb="2">
      <t>ホケン</t>
    </rPh>
    <rPh sb="2" eb="4">
      <t>シドウ</t>
    </rPh>
    <rPh sb="5" eb="7">
      <t>ホケン</t>
    </rPh>
    <rPh sb="7" eb="9">
      <t>カンリ</t>
    </rPh>
    <rPh sb="9" eb="10">
      <t>トウ</t>
    </rPh>
    <rPh sb="15" eb="16">
      <t>コマ</t>
    </rPh>
    <rPh sb="18" eb="19">
      <t>オコナ</t>
    </rPh>
    <rPh sb="26" eb="27">
      <t>オヨ</t>
    </rPh>
    <rPh sb="28" eb="30">
      <t>キョウイク</t>
    </rPh>
    <rPh sb="35" eb="37">
      <t>カツヨウ</t>
    </rPh>
    <rPh sb="39" eb="41">
      <t>コウナイ</t>
    </rPh>
    <rPh sb="42" eb="44">
      <t>スイシン</t>
    </rPh>
    <phoneticPr fontId="2"/>
  </si>
  <si>
    <t>保健指導や保健管理等をよりきめ細かく行うため、教育データ*を適切に活用した効果的な指導について探究し、データ利活用の推進に向けた指導的役割を担っている。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</si>
</sst>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0.5"/>
      <color theme="1"/>
      <name val="ＭＳ 明朝"/>
      <family val="1"/>
      <charset val="128"/>
    </font>
    <font>
      <sz val="10"/>
      <color theme="1"/>
      <name val="游ゴシック"/>
      <family val="3"/>
      <charset val="128"/>
      <scheme val="minor"/>
    </font>
    <font>
      <sz val="11"/>
      <color theme="1"/>
      <name val="游ゴシック"/>
      <family val="3"/>
      <charset val="128"/>
      <scheme val="minor"/>
    </font>
    <font>
      <sz val="11"/>
      <color theme="1"/>
      <name val="ＭＳ ゴシック"/>
      <family val="3"/>
      <charset val="128"/>
    </font>
    <font>
      <b/>
      <sz val="10.5"/>
      <color theme="1"/>
      <name val="游ゴシック"/>
      <family val="3"/>
      <charset val="128"/>
      <scheme val="minor"/>
    </font>
    <font>
      <sz val="10.5"/>
      <color theme="1"/>
      <name val="游ゴシック"/>
      <family val="3"/>
      <charset val="128"/>
      <scheme val="minor"/>
    </font>
    <font>
      <sz val="11"/>
      <color theme="0"/>
      <name val="游ゴシック"/>
      <family val="3"/>
      <charset val="128"/>
      <scheme val="minor"/>
    </font>
    <font>
      <sz val="12"/>
      <color theme="1"/>
      <name val="ＭＳ 明朝"/>
      <family val="1"/>
      <charset val="128"/>
    </font>
    <font>
      <b/>
      <sz val="12"/>
      <color theme="1"/>
      <name val="游ゴシック"/>
      <family val="3"/>
      <charset val="128"/>
      <scheme val="minor"/>
    </font>
    <font>
      <b/>
      <sz val="12"/>
      <color theme="1"/>
      <name val="ＭＳ 明朝"/>
      <family val="1"/>
      <charset val="128"/>
    </font>
    <font>
      <sz val="14"/>
      <color theme="1"/>
      <name val="HG丸ｺﾞｼｯｸM-PRO"/>
      <family val="3"/>
      <charset val="128"/>
    </font>
    <font>
      <sz val="6"/>
      <color theme="1"/>
      <name val="HG丸ｺﾞｼｯｸM-PRO"/>
      <family val="3"/>
      <charset val="128"/>
    </font>
    <font>
      <sz val="10"/>
      <color theme="1"/>
      <name val="HG丸ｺﾞｼｯｸM-PRO"/>
      <family val="3"/>
      <charset val="128"/>
    </font>
    <font>
      <sz val="9"/>
      <color theme="1"/>
      <name val="游ゴシック"/>
      <family val="3"/>
      <charset val="128"/>
      <scheme val="minor"/>
    </font>
    <font>
      <sz val="6"/>
      <name val="游ゴシック"/>
      <family val="3"/>
      <charset val="128"/>
      <scheme val="minor"/>
    </font>
    <font>
      <b/>
      <sz val="11"/>
      <color theme="1"/>
      <name val="HG丸ｺﾞｼｯｸM-PRO"/>
      <family val="3"/>
      <charset val="128"/>
    </font>
    <font>
      <b/>
      <sz val="11"/>
      <color rgb="FF000000"/>
      <name val="HG丸ｺﾞｼｯｸM-PRO"/>
      <family val="3"/>
      <charset val="128"/>
    </font>
    <font>
      <b/>
      <sz val="9"/>
      <color rgb="FF000000"/>
      <name val="HG丸ｺﾞｼｯｸM-PRO"/>
      <family val="3"/>
      <charset val="128"/>
    </font>
    <font>
      <b/>
      <sz val="18"/>
      <color theme="1"/>
      <name val="游ゴシック"/>
      <family val="3"/>
      <charset val="128"/>
      <scheme val="minor"/>
    </font>
    <font>
      <sz val="10"/>
      <color theme="1"/>
      <name val="游ゴシック Light"/>
      <family val="3"/>
      <charset val="128"/>
      <scheme val="major"/>
    </font>
    <font>
      <sz val="10"/>
      <color rgb="FF000000"/>
      <name val="游ゴシック Light"/>
      <family val="3"/>
      <charset val="128"/>
      <scheme val="major"/>
    </font>
    <font>
      <sz val="10"/>
      <name val="游ゴシック Light"/>
      <family val="3"/>
      <charset val="128"/>
      <scheme val="major"/>
    </font>
    <font>
      <b/>
      <sz val="11"/>
      <color theme="1"/>
      <name val="游ゴシック"/>
      <family val="2"/>
      <charset val="128"/>
      <scheme val="minor"/>
    </font>
    <font>
      <b/>
      <sz val="9"/>
      <color theme="1"/>
      <name val="HG丸ｺﾞｼｯｸM-PRO"/>
      <family val="3"/>
      <charset val="128"/>
    </font>
    <font>
      <b/>
      <sz val="10"/>
      <color theme="1"/>
      <name val="HG丸ｺﾞｼｯｸM-PRO"/>
      <family val="3"/>
      <charset val="128"/>
    </font>
  </fonts>
  <fills count="6">
    <fill>
      <patternFill patternType="none"/>
    </fill>
    <fill>
      <patternFill patternType="gray125"/>
    </fill>
    <fill>
      <patternFill patternType="solid">
        <fgColor rgb="FFFFFFFF"/>
        <bgColor indexed="64"/>
      </patternFill>
    </fill>
    <fill>
      <patternFill patternType="solid">
        <fgColor theme="4" tint="-0.24994659260841701"/>
        <bgColor indexed="64"/>
      </patternFill>
    </fill>
    <fill>
      <patternFill patternType="solid">
        <fgColor theme="0"/>
        <bgColor indexed="64"/>
      </patternFill>
    </fill>
    <fill>
      <patternFill patternType="solid">
        <fgColor theme="0"/>
        <bgColor rgb="FF000000"/>
      </patternFill>
    </fill>
  </fills>
  <borders count="2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thin">
        <color auto="1"/>
      </top>
      <bottom/>
      <diagonal/>
    </border>
    <border>
      <left/>
      <right style="medium">
        <color indexed="64"/>
      </right>
      <top style="medium">
        <color indexed="64"/>
      </top>
      <bottom style="medium">
        <color indexed="64"/>
      </bottom>
      <diagonal/>
    </border>
    <border>
      <left style="thin">
        <color auto="1"/>
      </left>
      <right/>
      <top style="medium">
        <color auto="1"/>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medium">
        <color indexed="64"/>
      </top>
      <bottom style="medium">
        <color indexed="64"/>
      </bottom>
      <diagonal/>
    </border>
  </borders>
  <cellStyleXfs count="1">
    <xf numFmtId="0" fontId="0" fillId="0" borderId="0">
      <alignment vertical="center"/>
    </xf>
  </cellStyleXfs>
  <cellXfs count="69">
    <xf numFmtId="0" fontId="0" fillId="0" borderId="0" xfId="0">
      <alignment vertical="center"/>
    </xf>
    <xf numFmtId="0" fontId="7" fillId="0" borderId="3" xfId="0" applyFont="1" applyBorder="1" applyAlignment="1">
      <alignment horizontal="center" vertical="center"/>
    </xf>
    <xf numFmtId="0" fontId="2" fillId="0" borderId="0" xfId="0" applyFont="1" applyAlignment="1">
      <alignment horizontal="center" vertical="center" wrapText="1"/>
    </xf>
    <xf numFmtId="0" fontId="0" fillId="0" borderId="0" xfId="0" applyAlignment="1">
      <alignment vertical="center" shrinkToFit="1"/>
    </xf>
    <xf numFmtId="0" fontId="20" fillId="0" borderId="4" xfId="0" applyFont="1" applyBorder="1" applyAlignment="1">
      <alignment horizontal="center" vertical="center" wrapText="1"/>
    </xf>
    <xf numFmtId="0" fontId="15" fillId="2" borderId="5" xfId="0" applyFont="1" applyFill="1" applyBorder="1" applyAlignment="1">
      <alignment horizontal="center" vertical="center" wrapText="1"/>
    </xf>
    <xf numFmtId="0" fontId="7" fillId="0" borderId="2" xfId="0" applyFont="1" applyBorder="1" applyAlignment="1">
      <alignment horizontal="center" vertical="center"/>
    </xf>
    <xf numFmtId="0" fontId="19" fillId="0" borderId="4"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23" fillId="4" borderId="5" xfId="0" applyFont="1" applyFill="1" applyBorder="1" applyAlignment="1">
      <alignment horizontal="justify" vertical="center" wrapText="1"/>
    </xf>
    <xf numFmtId="0" fontId="22" fillId="4" borderId="5" xfId="0" applyFont="1" applyFill="1" applyBorder="1">
      <alignment vertical="center"/>
    </xf>
    <xf numFmtId="0" fontId="22" fillId="4" borderId="5" xfId="0" applyFont="1" applyFill="1" applyBorder="1" applyAlignment="1">
      <alignment vertical="center" shrinkToFit="1"/>
    </xf>
    <xf numFmtId="0" fontId="23" fillId="4" borderId="5"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2" fillId="4" borderId="5" xfId="0" applyFont="1" applyFill="1" applyBorder="1" applyAlignment="1">
      <alignment vertical="center" wrapText="1"/>
    </xf>
    <xf numFmtId="0" fontId="22" fillId="4" borderId="5" xfId="0" applyFont="1" applyFill="1" applyBorder="1" applyAlignment="1">
      <alignment vertical="center" wrapText="1" shrinkToFit="1"/>
    </xf>
    <xf numFmtId="0" fontId="23" fillId="5" borderId="5" xfId="0" applyFont="1" applyFill="1" applyBorder="1" applyAlignment="1">
      <alignment vertical="top" wrapText="1"/>
    </xf>
    <xf numFmtId="0" fontId="24" fillId="4" borderId="5" xfId="0" applyFont="1" applyFill="1" applyBorder="1" applyAlignment="1">
      <alignment horizontal="left" vertical="center" wrapText="1"/>
    </xf>
    <xf numFmtId="0" fontId="0" fillId="0" borderId="16" xfId="0" applyBorder="1" applyProtection="1">
      <alignment vertical="center"/>
      <protection locked="0"/>
    </xf>
    <xf numFmtId="0" fontId="21" fillId="0" borderId="5" xfId="0" applyFont="1" applyBorder="1" applyAlignment="1" applyProtection="1">
      <alignment horizontal="left" vertical="center"/>
      <protection locked="0"/>
    </xf>
    <xf numFmtId="0" fontId="21" fillId="0" borderId="6" xfId="0" applyFont="1" applyBorder="1" applyAlignment="1" applyProtection="1">
      <alignment horizontal="left" vertical="center"/>
      <protection locked="0"/>
    </xf>
    <xf numFmtId="0" fontId="26" fillId="0" borderId="12" xfId="0" applyFont="1" applyBorder="1" applyAlignment="1">
      <alignment horizontal="center" vertical="center" wrapText="1"/>
    </xf>
    <xf numFmtId="0" fontId="15" fillId="2" borderId="12" xfId="0" applyFont="1" applyFill="1" applyBorder="1" applyAlignment="1">
      <alignment horizontal="center" vertical="center" wrapText="1"/>
    </xf>
    <xf numFmtId="0" fontId="21" fillId="0" borderId="12" xfId="0" applyFont="1" applyBorder="1" applyAlignment="1" applyProtection="1">
      <alignment horizontal="left" vertical="center"/>
      <protection locked="0"/>
    </xf>
    <xf numFmtId="0" fontId="13" fillId="0" borderId="0" xfId="0" applyFont="1" applyAlignment="1">
      <alignment horizontal="center" vertical="center" wrapText="1"/>
    </xf>
    <xf numFmtId="0" fontId="6" fillId="0" borderId="19" xfId="0" applyFont="1" applyBorder="1" applyAlignment="1" applyProtection="1">
      <alignment horizontal="left" vertical="top"/>
      <protection locked="0"/>
    </xf>
    <xf numFmtId="0" fontId="6" fillId="0" borderId="20" xfId="0" applyFont="1" applyBorder="1" applyAlignment="1" applyProtection="1">
      <alignment horizontal="left" vertical="top"/>
      <protection locked="0"/>
    </xf>
    <xf numFmtId="0" fontId="6" fillId="0" borderId="20" xfId="0" applyFont="1" applyBorder="1" applyAlignment="1" applyProtection="1">
      <alignment vertical="top"/>
      <protection locked="0"/>
    </xf>
    <xf numFmtId="0" fontId="6" fillId="0" borderId="21" xfId="0" applyFont="1" applyBorder="1" applyAlignment="1" applyProtection="1">
      <alignment vertical="top"/>
      <protection locked="0"/>
    </xf>
    <xf numFmtId="0" fontId="16" fillId="0" borderId="10" xfId="0" applyFont="1" applyBorder="1" applyAlignment="1">
      <alignment horizontal="center" vertical="center" wrapText="1"/>
    </xf>
    <xf numFmtId="0" fontId="16" fillId="0" borderId="1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8" fillId="0" borderId="5"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9" fillId="3" borderId="5"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0" borderId="1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7" fillId="0" borderId="2"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18" fillId="0" borderId="4" xfId="0" applyFont="1" applyBorder="1" applyAlignment="1">
      <alignment horizontal="center" vertical="center" wrapText="1"/>
    </xf>
    <xf numFmtId="0" fontId="18" fillId="0" borderId="4" xfId="0" applyFont="1" applyBorder="1" applyAlignment="1">
      <alignment horizontal="center" vertical="center"/>
    </xf>
    <xf numFmtId="0" fontId="15" fillId="2" borderId="5" xfId="0" applyFont="1" applyFill="1" applyBorder="1" applyAlignment="1">
      <alignment horizontal="justify" vertical="center" wrapText="1"/>
    </xf>
    <xf numFmtId="0" fontId="15" fillId="0" borderId="5" xfId="0" applyFont="1" applyBorder="1" applyAlignment="1">
      <alignment horizontal="justify" vertical="center" wrapText="1"/>
    </xf>
    <xf numFmtId="0" fontId="3" fillId="2" borderId="0" xfId="0" applyFont="1" applyFill="1" applyBorder="1" applyAlignment="1">
      <alignment horizontal="justify" vertical="center" wrapText="1"/>
    </xf>
    <xf numFmtId="0" fontId="0" fillId="0" borderId="0" xfId="0" applyBorder="1" applyAlignment="1">
      <alignment vertical="center"/>
    </xf>
    <xf numFmtId="0" fontId="10" fillId="2" borderId="11"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0" fillId="0" borderId="15" xfId="0" applyBorder="1" applyAlignment="1" applyProtection="1">
      <alignment vertical="center"/>
      <protection locked="0"/>
    </xf>
    <xf numFmtId="0" fontId="0" fillId="0" borderId="12" xfId="0" applyBorder="1" applyAlignment="1" applyProtection="1">
      <alignment vertical="center"/>
      <protection locked="0"/>
    </xf>
    <xf numFmtId="0" fontId="0" fillId="0" borderId="14" xfId="0" applyBorder="1" applyAlignment="1" applyProtection="1">
      <alignment vertical="center"/>
      <protection locked="0"/>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0" fillId="0" borderId="8" xfId="0" applyBorder="1" applyAlignment="1" applyProtection="1">
      <alignment vertical="center"/>
      <protection locked="0"/>
    </xf>
    <xf numFmtId="0" fontId="0" fillId="0" borderId="9" xfId="0" applyBorder="1" applyAlignment="1" applyProtection="1">
      <alignment vertical="center"/>
      <protection locked="0"/>
    </xf>
    <xf numFmtId="0" fontId="19" fillId="0" borderId="4" xfId="0" applyFont="1" applyBorder="1" applyAlignment="1">
      <alignment horizontal="center" vertical="center" wrapText="1"/>
    </xf>
    <xf numFmtId="0" fontId="27" fillId="2" borderId="12" xfId="0" applyFont="1" applyFill="1" applyBorder="1" applyAlignment="1">
      <alignment horizontal="justify" vertical="center" wrapText="1"/>
    </xf>
    <xf numFmtId="0" fontId="25" fillId="0" borderId="12"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1062448</xdr:colOff>
      <xdr:row>24</xdr:row>
      <xdr:rowOff>68580</xdr:rowOff>
    </xdr:from>
    <xdr:to>
      <xdr:col>3</xdr:col>
      <xdr:colOff>1654848</xdr:colOff>
      <xdr:row>24</xdr:row>
      <xdr:rowOff>297180</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5436328" y="12862560"/>
          <a:ext cx="592400" cy="228600"/>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6"/>
  <sheetViews>
    <sheetView tabSelected="1" zoomScale="70" zoomScaleNormal="70" workbookViewId="0">
      <selection activeCell="H4" sqref="H4"/>
    </sheetView>
  </sheetViews>
  <sheetFormatPr defaultRowHeight="18" x14ac:dyDescent="0.45"/>
  <cols>
    <col min="1" max="1" width="12.5" customWidth="1"/>
    <col min="2" max="2" width="16.19921875" customWidth="1"/>
    <col min="3" max="3" width="28.69921875" customWidth="1"/>
    <col min="4" max="4" width="51.296875" customWidth="1"/>
    <col min="5" max="5" width="10.59765625" customWidth="1"/>
    <col min="6" max="6" width="10.5" customWidth="1"/>
    <col min="8" max="8" width="22.09765625" bestFit="1" customWidth="1"/>
  </cols>
  <sheetData>
    <row r="2" spans="1:8" ht="31.8" customHeight="1" thickBot="1" x14ac:dyDescent="0.5">
      <c r="A2" s="25" t="s">
        <v>11</v>
      </c>
      <c r="B2" s="25"/>
      <c r="C2" s="25"/>
      <c r="D2" s="25"/>
      <c r="E2" s="25"/>
      <c r="F2" s="25"/>
      <c r="H2" s="2" t="s">
        <v>15</v>
      </c>
    </row>
    <row r="3" spans="1:8" ht="31.8" customHeight="1" thickBot="1" x14ac:dyDescent="0.5">
      <c r="A3" s="25" t="str">
        <f>"養護教諭【"&amp;VLOOKUP(H3,データ!A2:K42,2,FALSE)&amp;"】"</f>
        <v>養護教諭【キャリア段階Ⅰ　基礎形成期（１年～５年）】</v>
      </c>
      <c r="B3" s="25"/>
      <c r="C3" s="25"/>
      <c r="D3" s="25"/>
      <c r="E3" s="25"/>
      <c r="F3" s="25"/>
      <c r="H3" s="19">
        <v>1</v>
      </c>
    </row>
    <row r="4" spans="1:8" ht="37.200000000000003" customHeight="1" thickBot="1" x14ac:dyDescent="0.5">
      <c r="A4" s="26" t="s">
        <v>1</v>
      </c>
      <c r="B4" s="27"/>
      <c r="C4" s="27"/>
      <c r="D4" s="28" t="s">
        <v>0</v>
      </c>
      <c r="E4" s="28"/>
      <c r="F4" s="29"/>
    </row>
    <row r="5" spans="1:8" ht="40.950000000000003" customHeight="1" x14ac:dyDescent="0.45">
      <c r="A5" s="30" t="s">
        <v>42</v>
      </c>
      <c r="B5" s="31"/>
      <c r="C5" s="32" t="s">
        <v>2</v>
      </c>
      <c r="D5" s="32"/>
      <c r="E5" s="33"/>
      <c r="F5" s="34"/>
    </row>
    <row r="6" spans="1:8" ht="26.25" customHeight="1" x14ac:dyDescent="0.45">
      <c r="A6" s="35" t="s">
        <v>7</v>
      </c>
      <c r="B6" s="36"/>
      <c r="C6" s="37" t="str">
        <f>A3</f>
        <v>養護教諭【キャリア段階Ⅰ　基礎形成期（１年～５年）】</v>
      </c>
      <c r="D6" s="37"/>
      <c r="E6" s="38"/>
      <c r="F6" s="39"/>
    </row>
    <row r="7" spans="1:8" ht="26.25" customHeight="1" x14ac:dyDescent="0.45">
      <c r="A7" s="35"/>
      <c r="B7" s="36"/>
      <c r="C7" s="40" t="str">
        <f>VLOOKUP(H3,データ!A2:K42,3,FALSE)</f>
        <v>組織の一員として教育活動を展開し、教員としての基礎・基本を身に付ける。</v>
      </c>
      <c r="D7" s="41"/>
      <c r="E7" s="41"/>
      <c r="F7" s="42"/>
    </row>
    <row r="8" spans="1:8" ht="42" customHeight="1" thickBot="1" x14ac:dyDescent="0.5">
      <c r="A8" s="43" t="s">
        <v>86</v>
      </c>
      <c r="B8" s="44"/>
      <c r="C8" s="44"/>
      <c r="D8" s="44"/>
      <c r="E8" s="44"/>
      <c r="F8" s="45"/>
    </row>
    <row r="9" spans="1:8" x14ac:dyDescent="0.45">
      <c r="A9" s="46"/>
      <c r="B9" s="48" t="s">
        <v>3</v>
      </c>
      <c r="C9" s="48" t="s">
        <v>4</v>
      </c>
      <c r="D9" s="50"/>
      <c r="E9" s="6" t="s">
        <v>5</v>
      </c>
      <c r="F9" s="1" t="s">
        <v>6</v>
      </c>
    </row>
    <row r="10" spans="1:8" x14ac:dyDescent="0.45">
      <c r="A10" s="47"/>
      <c r="B10" s="49"/>
      <c r="C10" s="49"/>
      <c r="D10" s="49"/>
      <c r="E10" s="8" t="s">
        <v>87</v>
      </c>
      <c r="F10" s="9" t="s">
        <v>88</v>
      </c>
    </row>
    <row r="11" spans="1:8" ht="65.400000000000006" customHeight="1" x14ac:dyDescent="0.45">
      <c r="A11" s="51" t="s">
        <v>81</v>
      </c>
      <c r="B11" s="5" t="s">
        <v>25</v>
      </c>
      <c r="C11" s="53" t="s">
        <v>89</v>
      </c>
      <c r="D11" s="53"/>
      <c r="E11" s="20"/>
      <c r="F11" s="21"/>
    </row>
    <row r="12" spans="1:8" ht="46.2" customHeight="1" x14ac:dyDescent="0.45">
      <c r="A12" s="52"/>
      <c r="B12" s="5" t="s">
        <v>27</v>
      </c>
      <c r="C12" s="53" t="str">
        <f>VLOOKUP($H$3,データ!$A$2:$O$47,5,FALSE)</f>
        <v>学校教育目標を踏まえた保健室の経営方針を明確にするとともに、組織の一員として役割を自覚し、他の教職員と協働した教育活動を展開している。</v>
      </c>
      <c r="D12" s="54"/>
      <c r="E12" s="20"/>
      <c r="F12" s="21"/>
    </row>
    <row r="13" spans="1:8" ht="46.2" customHeight="1" x14ac:dyDescent="0.45">
      <c r="A13" s="52"/>
      <c r="B13" s="5" t="s">
        <v>28</v>
      </c>
      <c r="C13" s="53" t="str">
        <f>VLOOKUP($H$3,データ!$A$2:$O$47,6,FALSE)</f>
        <v>危機の未然防止、迅速な対応を組織的に推進している。</v>
      </c>
      <c r="D13" s="54"/>
      <c r="E13" s="20"/>
      <c r="F13" s="21"/>
    </row>
    <row r="14" spans="1:8" ht="46.2" customHeight="1" x14ac:dyDescent="0.45">
      <c r="A14" s="52"/>
      <c r="B14" s="5" t="s">
        <v>29</v>
      </c>
      <c r="C14" s="53" t="str">
        <f>VLOOKUP($H$3,データ!$A$2:$O$47,7,FALSE)</f>
        <v>「地域とともにある学校づくり」を理解し、校内外の関係者と積極的に関わり、連携・協働している。</v>
      </c>
      <c r="D14" s="54"/>
      <c r="E14" s="20"/>
      <c r="F14" s="21"/>
    </row>
    <row r="15" spans="1:8" ht="46.2" customHeight="1" x14ac:dyDescent="0.45">
      <c r="A15" s="66" t="s">
        <v>85</v>
      </c>
      <c r="B15" s="5" t="s">
        <v>50</v>
      </c>
      <c r="C15" s="53" t="str">
        <f>VLOOKUP($H$3,データ!$A$2:$O$47,8,FALSE)</f>
        <v>児童生徒の心身の状態を把握し、個人情報や各種記録等を適切に管理している。</v>
      </c>
      <c r="D15" s="54"/>
      <c r="E15" s="20"/>
      <c r="F15" s="21"/>
    </row>
    <row r="16" spans="1:8" ht="46.2" customHeight="1" x14ac:dyDescent="0.45">
      <c r="A16" s="66"/>
      <c r="B16" s="5" t="s">
        <v>51</v>
      </c>
      <c r="C16" s="53" t="str">
        <f>VLOOKUP($H$3,データ!$A$2:$O$47,9,FALSE)</f>
        <v>児童生徒の実態に応じて、個や集団を対象にした保健教育を行っている。</v>
      </c>
      <c r="D16" s="54"/>
      <c r="E16" s="20"/>
      <c r="F16" s="21"/>
    </row>
    <row r="17" spans="1:6" ht="46.2" customHeight="1" x14ac:dyDescent="0.45">
      <c r="A17" s="66"/>
      <c r="B17" s="5" t="s">
        <v>52</v>
      </c>
      <c r="C17" s="53" t="str">
        <f>VLOOKUP($H$3,データ!$A$2:$O$47,10,FALSE)</f>
        <v>養護教諭の専門性を生かして児童生徒の心身の健康課題を捉え、解決に向けて取り組んでいる。</v>
      </c>
      <c r="D17" s="54"/>
      <c r="E17" s="20"/>
      <c r="F17" s="21"/>
    </row>
    <row r="18" spans="1:6" ht="46.2" customHeight="1" x14ac:dyDescent="0.45">
      <c r="A18" s="66"/>
      <c r="B18" s="5" t="s">
        <v>53</v>
      </c>
      <c r="C18" s="53" t="str">
        <f>VLOOKUP($H$3,データ!$A$2:$O$47,11,FALSE)</f>
        <v>学校教育目標を踏まえて作成した保健室経営計画に基づき、保健室経営をしている。</v>
      </c>
      <c r="D18" s="54"/>
      <c r="E18" s="20"/>
      <c r="F18" s="21"/>
    </row>
    <row r="19" spans="1:6" ht="46.2" customHeight="1" x14ac:dyDescent="0.45">
      <c r="A19" s="66"/>
      <c r="B19" s="5" t="s">
        <v>54</v>
      </c>
      <c r="C19" s="53" t="str">
        <f>VLOOKUP($H$3,データ!$A$2:$O$47,12,FALSE)</f>
        <v>校内の関係職員と連携・協働して、保健組織活動の企画運営をしている。</v>
      </c>
      <c r="D19" s="54"/>
      <c r="E19" s="20"/>
      <c r="F19" s="21"/>
    </row>
    <row r="20" spans="1:6" ht="46.2" customHeight="1" x14ac:dyDescent="0.45">
      <c r="A20" s="7" t="s">
        <v>82</v>
      </c>
      <c r="B20" s="5" t="s">
        <v>30</v>
      </c>
      <c r="C20" s="53" t="str">
        <f>VLOOKUP($H$3,データ!$A$2:$O$47,13,FALSE)</f>
        <v>児童生徒の権利を理解し、一人ひとりに受容的かつ共感的に働きかけるとともに、他の教職員等と連携し、児童生徒のよさや可能性を伸ばす成長・発達を支援している。</v>
      </c>
      <c r="D20" s="54"/>
      <c r="E20" s="20"/>
      <c r="F20" s="21"/>
    </row>
    <row r="21" spans="1:6" ht="60.6" customHeight="1" x14ac:dyDescent="0.45">
      <c r="A21" s="4" t="s">
        <v>84</v>
      </c>
      <c r="B21" s="5" t="s">
        <v>34</v>
      </c>
      <c r="C21" s="53" t="str">
        <f>VLOOKUP($H$3,データ!$A$2:$O$47,14,FALSE)</f>
        <v>一人ひとりの特性等を把握し、教育的ニーズに応じた適切な指導や支援を行っている。</v>
      </c>
      <c r="D21" s="54"/>
      <c r="E21" s="20"/>
      <c r="F21" s="21"/>
    </row>
    <row r="22" spans="1:6" ht="46.2" customHeight="1" thickBot="1" x14ac:dyDescent="0.5">
      <c r="A22" s="4" t="s">
        <v>83</v>
      </c>
      <c r="B22" s="5" t="s">
        <v>57</v>
      </c>
      <c r="C22" s="53" t="str">
        <f>VLOOKUP($H$3,データ!$A$2:$O$47,15,FALSE)</f>
        <v>保健指導や保健管理等をよりきめ細かく行うため、ＩＣＴ及び教育データ*を適切に活用している。</v>
      </c>
      <c r="D22" s="54"/>
      <c r="E22" s="20"/>
      <c r="F22" s="21"/>
    </row>
    <row r="23" spans="1:6" ht="20.7" customHeight="1" thickBot="1" x14ac:dyDescent="0.5">
      <c r="A23" s="22"/>
      <c r="B23" s="23"/>
      <c r="C23" s="67" t="s">
        <v>90</v>
      </c>
      <c r="D23" s="68"/>
      <c r="E23" s="24"/>
      <c r="F23" s="24"/>
    </row>
    <row r="24" spans="1:6" ht="130.19999999999999" customHeight="1" thickBot="1" x14ac:dyDescent="0.5">
      <c r="A24" s="62" t="s">
        <v>9</v>
      </c>
      <c r="B24" s="63"/>
      <c r="C24" s="64"/>
      <c r="D24" s="64"/>
      <c r="E24" s="64"/>
      <c r="F24" s="65"/>
    </row>
    <row r="25" spans="1:6" ht="30" customHeight="1" thickBot="1" x14ac:dyDescent="0.5">
      <c r="B25" s="55"/>
      <c r="C25" s="56"/>
      <c r="D25" s="56"/>
      <c r="E25" s="56"/>
      <c r="F25" s="56"/>
    </row>
    <row r="26" spans="1:6" ht="130.19999999999999" customHeight="1" thickBot="1" x14ac:dyDescent="0.5">
      <c r="A26" s="57" t="s">
        <v>10</v>
      </c>
      <c r="B26" s="58"/>
      <c r="C26" s="59"/>
      <c r="D26" s="60"/>
      <c r="E26" s="60"/>
      <c r="F26" s="61"/>
    </row>
  </sheetData>
  <sheetProtection sheet="1" objects="1" scenarios="1"/>
  <mergeCells count="33">
    <mergeCell ref="B25:F25"/>
    <mergeCell ref="A26:B26"/>
    <mergeCell ref="C26:F26"/>
    <mergeCell ref="C19:D19"/>
    <mergeCell ref="C20:D20"/>
    <mergeCell ref="C21:D21"/>
    <mergeCell ref="C22:D22"/>
    <mergeCell ref="A24:B24"/>
    <mergeCell ref="C24:F24"/>
    <mergeCell ref="A15:A19"/>
    <mergeCell ref="C15:D15"/>
    <mergeCell ref="C16:D16"/>
    <mergeCell ref="C17:D17"/>
    <mergeCell ref="C18:D18"/>
    <mergeCell ref="C23:D23"/>
    <mergeCell ref="A11:A14"/>
    <mergeCell ref="C11:D11"/>
    <mergeCell ref="C12:D12"/>
    <mergeCell ref="C13:D13"/>
    <mergeCell ref="C14:D14"/>
    <mergeCell ref="A6:B7"/>
    <mergeCell ref="C6:F6"/>
    <mergeCell ref="C7:F7"/>
    <mergeCell ref="A8:F8"/>
    <mergeCell ref="A9:A10"/>
    <mergeCell ref="B9:B10"/>
    <mergeCell ref="C9:D10"/>
    <mergeCell ref="A2:F2"/>
    <mergeCell ref="A3:F3"/>
    <mergeCell ref="A4:C4"/>
    <mergeCell ref="D4:F4"/>
    <mergeCell ref="A5:B5"/>
    <mergeCell ref="C5:F5"/>
  </mergeCells>
  <phoneticPr fontId="1"/>
  <conditionalFormatting sqref="E11:F22">
    <cfRule type="dataBar" priority="16">
      <dataBar>
        <cfvo type="min"/>
        <cfvo type="max"/>
        <color rgb="FF638EC6"/>
      </dataBar>
      <extLst>
        <ext xmlns:x14="http://schemas.microsoft.com/office/spreadsheetml/2009/9/main" uri="{B025F937-C7B1-47D3-B67F-A62EFF666E3E}">
          <x14:id>{33AC5589-CAAF-44CE-A3B0-A2F896C5090B}</x14:id>
        </ext>
      </extLst>
    </cfRule>
  </conditionalFormatting>
  <conditionalFormatting sqref="E23">
    <cfRule type="colorScale" priority="13">
      <colorScale>
        <cfvo type="min"/>
        <cfvo type="max"/>
        <color rgb="FFF8696B"/>
        <color rgb="FFFCFCFF"/>
      </colorScale>
    </cfRule>
    <cfRule type="dataBar" priority="15">
      <dataBar>
        <cfvo type="min"/>
        <cfvo type="max"/>
        <color rgb="FF638EC6"/>
      </dataBar>
      <extLst>
        <ext xmlns:x14="http://schemas.microsoft.com/office/spreadsheetml/2009/9/main" uri="{B025F937-C7B1-47D3-B67F-A62EFF666E3E}">
          <x14:id>{687CD508-3501-4A9B-9FF1-6723E696EC5C}</x14:id>
        </ext>
      </extLst>
    </cfRule>
  </conditionalFormatting>
  <conditionalFormatting sqref="E23">
    <cfRule type="dataBar" priority="12">
      <dataBar>
        <cfvo type="num" val="&quot;D&quot;"/>
        <cfvo type="num" val="&quot;A&quot;"/>
        <color rgb="FF638EC6"/>
      </dataBar>
      <extLst>
        <ext xmlns:x14="http://schemas.microsoft.com/office/spreadsheetml/2009/9/main" uri="{B025F937-C7B1-47D3-B67F-A62EFF666E3E}">
          <x14:id>{2972C778-68AF-4456-8299-E7E8B2441F44}</x14:id>
        </ext>
      </extLst>
    </cfRule>
    <cfRule type="colorScale" priority="14">
      <colorScale>
        <cfvo type="min"/>
        <cfvo type="max"/>
        <color rgb="FFFCFCFF"/>
        <color rgb="FF63BE7B"/>
      </colorScale>
    </cfRule>
  </conditionalFormatting>
  <conditionalFormatting sqref="E23">
    <cfRule type="colorScale" priority="10">
      <colorScale>
        <cfvo type="min"/>
        <cfvo type="max"/>
        <color rgb="FFFCFCFF"/>
        <color rgb="FF63BE7B"/>
      </colorScale>
    </cfRule>
  </conditionalFormatting>
  <conditionalFormatting sqref="E23">
    <cfRule type="dataBar" priority="11">
      <dataBar>
        <cfvo type="min"/>
        <cfvo type="max"/>
        <color rgb="FF638EC6"/>
      </dataBar>
      <extLst>
        <ext xmlns:x14="http://schemas.microsoft.com/office/spreadsheetml/2009/9/main" uri="{B025F937-C7B1-47D3-B67F-A62EFF666E3E}">
          <x14:id>{4FDE6FFA-7951-4307-BFA3-2E0A21863012}</x14:id>
        </ext>
      </extLst>
    </cfRule>
  </conditionalFormatting>
  <conditionalFormatting sqref="E23">
    <cfRule type="colorScale" priority="9">
      <colorScale>
        <cfvo type="min"/>
        <cfvo type="max"/>
        <color rgb="FF63BE7B"/>
        <color rgb="FFFCFCFF"/>
      </colorScale>
    </cfRule>
  </conditionalFormatting>
  <conditionalFormatting sqref="F23">
    <cfRule type="colorScale" priority="6">
      <colorScale>
        <cfvo type="min"/>
        <cfvo type="max"/>
        <color rgb="FFF8696B"/>
        <color rgb="FFFCFCFF"/>
      </colorScale>
    </cfRule>
    <cfRule type="dataBar" priority="8">
      <dataBar>
        <cfvo type="min"/>
        <cfvo type="max"/>
        <color rgb="FF638EC6"/>
      </dataBar>
      <extLst>
        <ext xmlns:x14="http://schemas.microsoft.com/office/spreadsheetml/2009/9/main" uri="{B025F937-C7B1-47D3-B67F-A62EFF666E3E}">
          <x14:id>{C277D81E-1F7C-440B-8BCA-C148303A6BC4}</x14:id>
        </ext>
      </extLst>
    </cfRule>
  </conditionalFormatting>
  <conditionalFormatting sqref="F23">
    <cfRule type="dataBar" priority="5">
      <dataBar>
        <cfvo type="num" val="&quot;D&quot;"/>
        <cfvo type="num" val="&quot;A&quot;"/>
        <color rgb="FF638EC6"/>
      </dataBar>
      <extLst>
        <ext xmlns:x14="http://schemas.microsoft.com/office/spreadsheetml/2009/9/main" uri="{B025F937-C7B1-47D3-B67F-A62EFF666E3E}">
          <x14:id>{8981C9A5-C409-4CED-B39F-97244A05C595}</x14:id>
        </ext>
      </extLst>
    </cfRule>
    <cfRule type="colorScale" priority="7">
      <colorScale>
        <cfvo type="min"/>
        <cfvo type="max"/>
        <color rgb="FFFCFCFF"/>
        <color rgb="FF63BE7B"/>
      </colorScale>
    </cfRule>
  </conditionalFormatting>
  <conditionalFormatting sqref="F23">
    <cfRule type="colorScale" priority="2">
      <colorScale>
        <cfvo type="min"/>
        <cfvo type="max"/>
        <color rgb="FFFCFCFF"/>
        <color rgb="FF63BE7B"/>
      </colorScale>
    </cfRule>
  </conditionalFormatting>
  <conditionalFormatting sqref="F23">
    <cfRule type="dataBar" priority="4">
      <dataBar>
        <cfvo type="min"/>
        <cfvo type="max"/>
        <color rgb="FF638EC6"/>
      </dataBar>
      <extLst>
        <ext xmlns:x14="http://schemas.microsoft.com/office/spreadsheetml/2009/9/main" uri="{B025F937-C7B1-47D3-B67F-A62EFF666E3E}">
          <x14:id>{88811CA2-BF86-4D01-88BE-8814B69B4312}</x14:id>
        </ext>
      </extLst>
    </cfRule>
  </conditionalFormatting>
  <conditionalFormatting sqref="F23">
    <cfRule type="colorScale" priority="3">
      <colorScale>
        <cfvo type="min"/>
        <cfvo type="max"/>
        <color rgb="FFFCFCFF"/>
        <color rgb="FF63BE7B"/>
      </colorScale>
    </cfRule>
  </conditionalFormatting>
  <conditionalFormatting sqref="F23">
    <cfRule type="colorScale" priority="1">
      <colorScale>
        <cfvo type="min"/>
        <cfvo type="max"/>
        <color rgb="FF63BE7B"/>
        <color rgb="FFFCFCFF"/>
      </colorScale>
    </cfRule>
  </conditionalFormatting>
  <dataValidations count="1">
    <dataValidation type="list" allowBlank="1" showInputMessage="1" showErrorMessage="1" sqref="E11:F23">
      <formula1>"4,3,2,1"</formula1>
    </dataValidation>
  </dataValidations>
  <pageMargins left="0.51181102362204722" right="0.51181102362204722" top="0.15748031496062992" bottom="0.15748031496062992" header="0" footer="0"/>
  <pageSetup paperSize="9" scale="65" orientation="portrait" r:id="rId1"/>
  <drawing r:id="rId2"/>
  <extLst>
    <ext xmlns:x14="http://schemas.microsoft.com/office/spreadsheetml/2009/9/main" uri="{78C0D931-6437-407d-A8EE-F0AAD7539E65}">
      <x14:conditionalFormattings>
        <x14:conditionalFormatting xmlns:xm="http://schemas.microsoft.com/office/excel/2006/main">
          <x14:cfRule type="dataBar" id="{33AC5589-CAAF-44CE-A3B0-A2F896C5090B}">
            <x14:dataBar minLength="0" maxLength="100" gradient="0">
              <x14:cfvo type="autoMin"/>
              <x14:cfvo type="autoMax"/>
              <x14:negativeFillColor rgb="FFFF0000"/>
              <x14:axisColor rgb="FF000000"/>
            </x14:dataBar>
          </x14:cfRule>
          <xm:sqref>E11:F22</xm:sqref>
        </x14:conditionalFormatting>
        <x14:conditionalFormatting xmlns:xm="http://schemas.microsoft.com/office/excel/2006/main">
          <x14:cfRule type="dataBar" id="{687CD508-3501-4A9B-9FF1-6723E696EC5C}">
            <x14:dataBar minLength="0" maxLength="100" border="1" negativeBarBorderColorSameAsPositive="0">
              <x14:cfvo type="autoMin"/>
              <x14:cfvo type="autoMax"/>
              <x14:borderColor rgb="FF638EC6"/>
              <x14:negativeFillColor rgb="FFFF0000"/>
              <x14:negativeBorderColor rgb="FFFF0000"/>
              <x14:axisColor rgb="FF000000"/>
            </x14:dataBar>
          </x14:cfRule>
          <xm:sqref>E23</xm:sqref>
        </x14:conditionalFormatting>
        <x14:conditionalFormatting xmlns:xm="http://schemas.microsoft.com/office/excel/2006/main">
          <x14:cfRule type="dataBar" id="{2972C778-68AF-4456-8299-E7E8B2441F44}">
            <x14:dataBar minLength="0" maxLength="100" gradient="0">
              <x14:cfvo type="num">
                <xm:f>"D"</xm:f>
              </x14:cfvo>
              <x14:cfvo type="num">
                <xm:f>"A"</xm:f>
              </x14:cfvo>
              <x14:negativeFillColor rgb="FFFF0000"/>
              <x14:axisColor rgb="FF000000"/>
            </x14:dataBar>
          </x14:cfRule>
          <xm:sqref>E23</xm:sqref>
        </x14:conditionalFormatting>
        <x14:conditionalFormatting xmlns:xm="http://schemas.microsoft.com/office/excel/2006/main">
          <x14:cfRule type="dataBar" id="{4FDE6FFA-7951-4307-BFA3-2E0A21863012}">
            <x14:dataBar minLength="0" maxLength="100" gradient="0">
              <x14:cfvo type="autoMin"/>
              <x14:cfvo type="autoMax"/>
              <x14:negativeFillColor rgb="FFFF0000"/>
              <x14:axisColor rgb="FF000000"/>
            </x14:dataBar>
          </x14:cfRule>
          <xm:sqref>E23</xm:sqref>
        </x14:conditionalFormatting>
        <x14:conditionalFormatting xmlns:xm="http://schemas.microsoft.com/office/excel/2006/main">
          <x14:cfRule type="dataBar" id="{C277D81E-1F7C-440B-8BCA-C148303A6BC4}">
            <x14:dataBar minLength="0" maxLength="100" border="1" negativeBarBorderColorSameAsPositive="0">
              <x14:cfvo type="autoMin"/>
              <x14:cfvo type="autoMax"/>
              <x14:borderColor rgb="FF638EC6"/>
              <x14:negativeFillColor rgb="FFFF0000"/>
              <x14:negativeBorderColor rgb="FFFF0000"/>
              <x14:axisColor rgb="FF000000"/>
            </x14:dataBar>
          </x14:cfRule>
          <xm:sqref>F23</xm:sqref>
        </x14:conditionalFormatting>
        <x14:conditionalFormatting xmlns:xm="http://schemas.microsoft.com/office/excel/2006/main">
          <x14:cfRule type="dataBar" id="{8981C9A5-C409-4CED-B39F-97244A05C595}">
            <x14:dataBar minLength="0" maxLength="100" gradient="0">
              <x14:cfvo type="num">
                <xm:f>"D"</xm:f>
              </x14:cfvo>
              <x14:cfvo type="num">
                <xm:f>"A"</xm:f>
              </x14:cfvo>
              <x14:negativeFillColor rgb="FFFF0000"/>
              <x14:axisColor rgb="FF000000"/>
            </x14:dataBar>
          </x14:cfRule>
          <xm:sqref>F23</xm:sqref>
        </x14:conditionalFormatting>
        <x14:conditionalFormatting xmlns:xm="http://schemas.microsoft.com/office/excel/2006/main">
          <x14:cfRule type="dataBar" id="{88811CA2-BF86-4D01-88BE-8814B69B4312}">
            <x14:dataBar minLength="0" maxLength="100" gradient="0">
              <x14:cfvo type="autoMin"/>
              <x14:cfvo type="autoMax"/>
              <x14:negativeFillColor rgb="FFFF0000"/>
              <x14:axisColor rgb="FF000000"/>
            </x14:dataBar>
          </x14:cfRule>
          <xm:sqref>F23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opLeftCell="B1" zoomScale="90" zoomScaleNormal="90" workbookViewId="0">
      <selection activeCell="D2" sqref="D2"/>
    </sheetView>
  </sheetViews>
  <sheetFormatPr defaultRowHeight="18" x14ac:dyDescent="0.45"/>
  <cols>
    <col min="2" max="2" width="29.3984375" customWidth="1"/>
    <col min="3" max="15" width="29.3984375" style="3" customWidth="1"/>
    <col min="16" max="26" width="8.796875" style="3"/>
  </cols>
  <sheetData>
    <row r="1" spans="1:15" ht="32.4" x14ac:dyDescent="0.45">
      <c r="A1" s="11"/>
      <c r="B1" s="11" t="s">
        <v>16</v>
      </c>
      <c r="C1" s="12" t="s">
        <v>17</v>
      </c>
      <c r="D1" s="12" t="s">
        <v>26</v>
      </c>
      <c r="E1" s="12" t="s">
        <v>27</v>
      </c>
      <c r="F1" s="12" t="s">
        <v>28</v>
      </c>
      <c r="G1" s="12" t="s">
        <v>29</v>
      </c>
      <c r="H1" s="12" t="s">
        <v>50</v>
      </c>
      <c r="I1" s="12" t="s">
        <v>51</v>
      </c>
      <c r="J1" s="12" t="s">
        <v>52</v>
      </c>
      <c r="K1" s="12" t="s">
        <v>53</v>
      </c>
      <c r="L1" s="13" t="s">
        <v>55</v>
      </c>
      <c r="M1" s="13" t="s">
        <v>30</v>
      </c>
      <c r="N1" s="13" t="s">
        <v>56</v>
      </c>
      <c r="O1" s="14" t="s">
        <v>58</v>
      </c>
    </row>
    <row r="2" spans="1:15" ht="67.8" customHeight="1" x14ac:dyDescent="0.45">
      <c r="A2" s="11">
        <v>0</v>
      </c>
      <c r="B2" s="15" t="s">
        <v>18</v>
      </c>
      <c r="C2" s="16" t="s">
        <v>19</v>
      </c>
      <c r="D2" s="16" t="s">
        <v>31</v>
      </c>
      <c r="E2" s="16" t="s">
        <v>20</v>
      </c>
      <c r="F2" s="10" t="s">
        <v>13</v>
      </c>
      <c r="G2" s="16" t="s">
        <v>21</v>
      </c>
      <c r="H2" s="10" t="s">
        <v>59</v>
      </c>
      <c r="I2" s="10" t="s">
        <v>63</v>
      </c>
      <c r="J2" s="17" t="s">
        <v>67</v>
      </c>
      <c r="K2" s="10" t="s">
        <v>71</v>
      </c>
      <c r="L2" s="10" t="s">
        <v>75</v>
      </c>
      <c r="M2" s="10" t="s">
        <v>12</v>
      </c>
      <c r="N2" s="10" t="s">
        <v>33</v>
      </c>
      <c r="O2" s="18" t="s">
        <v>91</v>
      </c>
    </row>
    <row r="3" spans="1:15" ht="67.8" customHeight="1" x14ac:dyDescent="0.45">
      <c r="A3" s="11">
        <v>1</v>
      </c>
      <c r="B3" s="15" t="s">
        <v>22</v>
      </c>
      <c r="C3" s="16" t="s">
        <v>8</v>
      </c>
      <c r="D3" s="16" t="s">
        <v>32</v>
      </c>
      <c r="E3" s="16" t="s">
        <v>43</v>
      </c>
      <c r="F3" s="10" t="s">
        <v>80</v>
      </c>
      <c r="G3" s="16" t="s">
        <v>35</v>
      </c>
      <c r="H3" s="10" t="s">
        <v>60</v>
      </c>
      <c r="I3" s="10" t="s">
        <v>64</v>
      </c>
      <c r="J3" s="10" t="s">
        <v>68</v>
      </c>
      <c r="K3" s="10" t="s">
        <v>72</v>
      </c>
      <c r="L3" s="10" t="s">
        <v>76</v>
      </c>
      <c r="M3" s="10" t="s">
        <v>37</v>
      </c>
      <c r="N3" s="10" t="s">
        <v>39</v>
      </c>
      <c r="O3" s="16" t="s">
        <v>92</v>
      </c>
    </row>
    <row r="4" spans="1:15" ht="67.8" customHeight="1" x14ac:dyDescent="0.45">
      <c r="A4" s="11">
        <v>2</v>
      </c>
      <c r="B4" s="15" t="s">
        <v>22</v>
      </c>
      <c r="C4" s="16" t="s">
        <v>8</v>
      </c>
      <c r="D4" s="16" t="s">
        <v>32</v>
      </c>
      <c r="E4" s="16" t="s">
        <v>43</v>
      </c>
      <c r="F4" s="10" t="s">
        <v>80</v>
      </c>
      <c r="G4" s="16" t="s">
        <v>35</v>
      </c>
      <c r="H4" s="10" t="s">
        <v>60</v>
      </c>
      <c r="I4" s="10" t="s">
        <v>64</v>
      </c>
      <c r="J4" s="10" t="s">
        <v>68</v>
      </c>
      <c r="K4" s="10" t="s">
        <v>72</v>
      </c>
      <c r="L4" s="10" t="s">
        <v>76</v>
      </c>
      <c r="M4" s="10" t="s">
        <v>37</v>
      </c>
      <c r="N4" s="10" t="s">
        <v>39</v>
      </c>
      <c r="O4" s="16" t="s">
        <v>92</v>
      </c>
    </row>
    <row r="5" spans="1:15" ht="67.8" customHeight="1" x14ac:dyDescent="0.45">
      <c r="A5" s="11">
        <v>3</v>
      </c>
      <c r="B5" s="15" t="s">
        <v>22</v>
      </c>
      <c r="C5" s="16" t="s">
        <v>8</v>
      </c>
      <c r="D5" s="16" t="s">
        <v>32</v>
      </c>
      <c r="E5" s="16" t="s">
        <v>43</v>
      </c>
      <c r="F5" s="10" t="s">
        <v>80</v>
      </c>
      <c r="G5" s="16" t="s">
        <v>35</v>
      </c>
      <c r="H5" s="10" t="s">
        <v>60</v>
      </c>
      <c r="I5" s="10" t="s">
        <v>64</v>
      </c>
      <c r="J5" s="10" t="s">
        <v>68</v>
      </c>
      <c r="K5" s="10" t="s">
        <v>72</v>
      </c>
      <c r="L5" s="10" t="s">
        <v>76</v>
      </c>
      <c r="M5" s="10" t="s">
        <v>37</v>
      </c>
      <c r="N5" s="10" t="s">
        <v>39</v>
      </c>
      <c r="O5" s="16" t="s">
        <v>92</v>
      </c>
    </row>
    <row r="6" spans="1:15" ht="67.8" customHeight="1" x14ac:dyDescent="0.45">
      <c r="A6" s="11">
        <v>4</v>
      </c>
      <c r="B6" s="15" t="s">
        <v>22</v>
      </c>
      <c r="C6" s="16" t="s">
        <v>8</v>
      </c>
      <c r="D6" s="16" t="s">
        <v>32</v>
      </c>
      <c r="E6" s="16" t="s">
        <v>43</v>
      </c>
      <c r="F6" s="10" t="s">
        <v>80</v>
      </c>
      <c r="G6" s="16" t="s">
        <v>35</v>
      </c>
      <c r="H6" s="10" t="s">
        <v>60</v>
      </c>
      <c r="I6" s="10" t="s">
        <v>64</v>
      </c>
      <c r="J6" s="10" t="s">
        <v>68</v>
      </c>
      <c r="K6" s="10" t="s">
        <v>72</v>
      </c>
      <c r="L6" s="10" t="s">
        <v>76</v>
      </c>
      <c r="M6" s="10" t="s">
        <v>37</v>
      </c>
      <c r="N6" s="10" t="s">
        <v>39</v>
      </c>
      <c r="O6" s="16" t="s">
        <v>92</v>
      </c>
    </row>
    <row r="7" spans="1:15" ht="67.8" customHeight="1" x14ac:dyDescent="0.45">
      <c r="A7" s="11">
        <v>5</v>
      </c>
      <c r="B7" s="15" t="s">
        <v>22</v>
      </c>
      <c r="C7" s="16" t="s">
        <v>8</v>
      </c>
      <c r="D7" s="16" t="s">
        <v>32</v>
      </c>
      <c r="E7" s="16" t="s">
        <v>43</v>
      </c>
      <c r="F7" s="10" t="s">
        <v>80</v>
      </c>
      <c r="G7" s="16" t="s">
        <v>35</v>
      </c>
      <c r="H7" s="10" t="s">
        <v>60</v>
      </c>
      <c r="I7" s="10" t="s">
        <v>64</v>
      </c>
      <c r="J7" s="10" t="s">
        <v>68</v>
      </c>
      <c r="K7" s="10" t="s">
        <v>72</v>
      </c>
      <c r="L7" s="10" t="s">
        <v>76</v>
      </c>
      <c r="M7" s="10" t="s">
        <v>37</v>
      </c>
      <c r="N7" s="10" t="s">
        <v>39</v>
      </c>
      <c r="O7" s="16" t="s">
        <v>92</v>
      </c>
    </row>
    <row r="8" spans="1:15" ht="67.8" customHeight="1" x14ac:dyDescent="0.45">
      <c r="A8" s="11">
        <v>6</v>
      </c>
      <c r="B8" s="15" t="s">
        <v>23</v>
      </c>
      <c r="C8" s="16" t="s">
        <v>46</v>
      </c>
      <c r="D8" s="16" t="s">
        <v>32</v>
      </c>
      <c r="E8" s="16" t="s">
        <v>44</v>
      </c>
      <c r="F8" s="10" t="s">
        <v>48</v>
      </c>
      <c r="G8" s="16" t="s">
        <v>49</v>
      </c>
      <c r="H8" s="10" t="s">
        <v>61</v>
      </c>
      <c r="I8" s="10" t="s">
        <v>65</v>
      </c>
      <c r="J8" s="10" t="s">
        <v>69</v>
      </c>
      <c r="K8" s="10" t="s">
        <v>73</v>
      </c>
      <c r="L8" s="10" t="s">
        <v>77</v>
      </c>
      <c r="M8" s="10" t="s">
        <v>38</v>
      </c>
      <c r="N8" s="10" t="s">
        <v>40</v>
      </c>
      <c r="O8" s="16" t="s">
        <v>93</v>
      </c>
    </row>
    <row r="9" spans="1:15" ht="67.8" customHeight="1" x14ac:dyDescent="0.45">
      <c r="A9" s="11">
        <v>7</v>
      </c>
      <c r="B9" s="15" t="s">
        <v>23</v>
      </c>
      <c r="C9" s="16" t="s">
        <v>46</v>
      </c>
      <c r="D9" s="16" t="s">
        <v>32</v>
      </c>
      <c r="E9" s="16" t="s">
        <v>44</v>
      </c>
      <c r="F9" s="10" t="s">
        <v>48</v>
      </c>
      <c r="G9" s="16" t="s">
        <v>49</v>
      </c>
      <c r="H9" s="10" t="s">
        <v>61</v>
      </c>
      <c r="I9" s="10" t="s">
        <v>65</v>
      </c>
      <c r="J9" s="10" t="s">
        <v>69</v>
      </c>
      <c r="K9" s="10" t="s">
        <v>73</v>
      </c>
      <c r="L9" s="10" t="s">
        <v>77</v>
      </c>
      <c r="M9" s="10" t="s">
        <v>38</v>
      </c>
      <c r="N9" s="10" t="s">
        <v>40</v>
      </c>
      <c r="O9" s="16" t="s">
        <v>93</v>
      </c>
    </row>
    <row r="10" spans="1:15" ht="67.8" customHeight="1" x14ac:dyDescent="0.45">
      <c r="A10" s="11">
        <v>8</v>
      </c>
      <c r="B10" s="15" t="s">
        <v>23</v>
      </c>
      <c r="C10" s="16" t="s">
        <v>46</v>
      </c>
      <c r="D10" s="16" t="s">
        <v>32</v>
      </c>
      <c r="E10" s="16" t="s">
        <v>44</v>
      </c>
      <c r="F10" s="10" t="s">
        <v>48</v>
      </c>
      <c r="G10" s="16" t="s">
        <v>49</v>
      </c>
      <c r="H10" s="10" t="s">
        <v>61</v>
      </c>
      <c r="I10" s="10" t="s">
        <v>65</v>
      </c>
      <c r="J10" s="10" t="s">
        <v>69</v>
      </c>
      <c r="K10" s="10" t="s">
        <v>73</v>
      </c>
      <c r="L10" s="10" t="s">
        <v>77</v>
      </c>
      <c r="M10" s="10" t="s">
        <v>38</v>
      </c>
      <c r="N10" s="10" t="s">
        <v>40</v>
      </c>
      <c r="O10" s="16" t="s">
        <v>93</v>
      </c>
    </row>
    <row r="11" spans="1:15" ht="67.8" customHeight="1" x14ac:dyDescent="0.45">
      <c r="A11" s="11">
        <v>9</v>
      </c>
      <c r="B11" s="15" t="s">
        <v>23</v>
      </c>
      <c r="C11" s="16" t="s">
        <v>46</v>
      </c>
      <c r="D11" s="16" t="s">
        <v>32</v>
      </c>
      <c r="E11" s="16" t="s">
        <v>44</v>
      </c>
      <c r="F11" s="10" t="s">
        <v>48</v>
      </c>
      <c r="G11" s="16" t="s">
        <v>49</v>
      </c>
      <c r="H11" s="10" t="s">
        <v>61</v>
      </c>
      <c r="I11" s="10" t="s">
        <v>65</v>
      </c>
      <c r="J11" s="10" t="s">
        <v>69</v>
      </c>
      <c r="K11" s="10" t="s">
        <v>73</v>
      </c>
      <c r="L11" s="10" t="s">
        <v>77</v>
      </c>
      <c r="M11" s="10" t="s">
        <v>38</v>
      </c>
      <c r="N11" s="10" t="s">
        <v>40</v>
      </c>
      <c r="O11" s="16" t="s">
        <v>93</v>
      </c>
    </row>
    <row r="12" spans="1:15" ht="67.8" customHeight="1" x14ac:dyDescent="0.45">
      <c r="A12" s="11">
        <v>10</v>
      </c>
      <c r="B12" s="15" t="s">
        <v>23</v>
      </c>
      <c r="C12" s="16" t="s">
        <v>46</v>
      </c>
      <c r="D12" s="16" t="s">
        <v>32</v>
      </c>
      <c r="E12" s="16" t="s">
        <v>44</v>
      </c>
      <c r="F12" s="10" t="s">
        <v>48</v>
      </c>
      <c r="G12" s="16" t="s">
        <v>49</v>
      </c>
      <c r="H12" s="10" t="s">
        <v>61</v>
      </c>
      <c r="I12" s="10" t="s">
        <v>65</v>
      </c>
      <c r="J12" s="10" t="s">
        <v>69</v>
      </c>
      <c r="K12" s="10" t="s">
        <v>73</v>
      </c>
      <c r="L12" s="10" t="s">
        <v>77</v>
      </c>
      <c r="M12" s="10" t="s">
        <v>38</v>
      </c>
      <c r="N12" s="10" t="s">
        <v>40</v>
      </c>
      <c r="O12" s="16" t="s">
        <v>93</v>
      </c>
    </row>
    <row r="13" spans="1:15" ht="67.8" customHeight="1" x14ac:dyDescent="0.45">
      <c r="A13" s="11">
        <v>11</v>
      </c>
      <c r="B13" s="15" t="s">
        <v>23</v>
      </c>
      <c r="C13" s="16" t="s">
        <v>46</v>
      </c>
      <c r="D13" s="16" t="s">
        <v>32</v>
      </c>
      <c r="E13" s="16" t="s">
        <v>44</v>
      </c>
      <c r="F13" s="10" t="s">
        <v>48</v>
      </c>
      <c r="G13" s="16" t="s">
        <v>49</v>
      </c>
      <c r="H13" s="10" t="s">
        <v>61</v>
      </c>
      <c r="I13" s="10" t="s">
        <v>65</v>
      </c>
      <c r="J13" s="10" t="s">
        <v>69</v>
      </c>
      <c r="K13" s="10" t="s">
        <v>73</v>
      </c>
      <c r="L13" s="10" t="s">
        <v>77</v>
      </c>
      <c r="M13" s="10" t="s">
        <v>38</v>
      </c>
      <c r="N13" s="10" t="s">
        <v>40</v>
      </c>
      <c r="O13" s="16" t="s">
        <v>93</v>
      </c>
    </row>
    <row r="14" spans="1:15" ht="67.8" customHeight="1" x14ac:dyDescent="0.45">
      <c r="A14" s="11">
        <v>12</v>
      </c>
      <c r="B14" s="15" t="s">
        <v>23</v>
      </c>
      <c r="C14" s="16" t="s">
        <v>46</v>
      </c>
      <c r="D14" s="16" t="s">
        <v>32</v>
      </c>
      <c r="E14" s="16" t="s">
        <v>44</v>
      </c>
      <c r="F14" s="10" t="s">
        <v>48</v>
      </c>
      <c r="G14" s="16" t="s">
        <v>49</v>
      </c>
      <c r="H14" s="10" t="s">
        <v>61</v>
      </c>
      <c r="I14" s="10" t="s">
        <v>65</v>
      </c>
      <c r="J14" s="10" t="s">
        <v>69</v>
      </c>
      <c r="K14" s="10" t="s">
        <v>73</v>
      </c>
      <c r="L14" s="10" t="s">
        <v>77</v>
      </c>
      <c r="M14" s="10" t="s">
        <v>38</v>
      </c>
      <c r="N14" s="10" t="s">
        <v>40</v>
      </c>
      <c r="O14" s="16" t="s">
        <v>93</v>
      </c>
    </row>
    <row r="15" spans="1:15" ht="67.8" customHeight="1" x14ac:dyDescent="0.45">
      <c r="A15" s="11">
        <v>13</v>
      </c>
      <c r="B15" s="15" t="s">
        <v>23</v>
      </c>
      <c r="C15" s="16" t="s">
        <v>46</v>
      </c>
      <c r="D15" s="16" t="s">
        <v>32</v>
      </c>
      <c r="E15" s="16" t="s">
        <v>44</v>
      </c>
      <c r="F15" s="10" t="s">
        <v>48</v>
      </c>
      <c r="G15" s="16" t="s">
        <v>49</v>
      </c>
      <c r="H15" s="10" t="s">
        <v>61</v>
      </c>
      <c r="I15" s="10" t="s">
        <v>65</v>
      </c>
      <c r="J15" s="10" t="s">
        <v>69</v>
      </c>
      <c r="K15" s="10" t="s">
        <v>73</v>
      </c>
      <c r="L15" s="10" t="s">
        <v>77</v>
      </c>
      <c r="M15" s="10" t="s">
        <v>38</v>
      </c>
      <c r="N15" s="10" t="s">
        <v>40</v>
      </c>
      <c r="O15" s="16" t="s">
        <v>93</v>
      </c>
    </row>
    <row r="16" spans="1:15" ht="67.8" customHeight="1" x14ac:dyDescent="0.45">
      <c r="A16" s="11">
        <v>14</v>
      </c>
      <c r="B16" s="15" t="s">
        <v>23</v>
      </c>
      <c r="C16" s="16" t="s">
        <v>46</v>
      </c>
      <c r="D16" s="16" t="s">
        <v>32</v>
      </c>
      <c r="E16" s="16" t="s">
        <v>44</v>
      </c>
      <c r="F16" s="10" t="s">
        <v>48</v>
      </c>
      <c r="G16" s="16" t="s">
        <v>49</v>
      </c>
      <c r="H16" s="10" t="s">
        <v>61</v>
      </c>
      <c r="I16" s="10" t="s">
        <v>65</v>
      </c>
      <c r="J16" s="10" t="s">
        <v>69</v>
      </c>
      <c r="K16" s="10" t="s">
        <v>73</v>
      </c>
      <c r="L16" s="10" t="s">
        <v>77</v>
      </c>
      <c r="M16" s="10" t="s">
        <v>38</v>
      </c>
      <c r="N16" s="10" t="s">
        <v>40</v>
      </c>
      <c r="O16" s="16" t="s">
        <v>93</v>
      </c>
    </row>
    <row r="17" spans="1:15" ht="67.8" customHeight="1" x14ac:dyDescent="0.45">
      <c r="A17" s="11">
        <v>15</v>
      </c>
      <c r="B17" s="15" t="s">
        <v>23</v>
      </c>
      <c r="C17" s="16" t="s">
        <v>46</v>
      </c>
      <c r="D17" s="16" t="s">
        <v>32</v>
      </c>
      <c r="E17" s="16" t="s">
        <v>44</v>
      </c>
      <c r="F17" s="10" t="s">
        <v>48</v>
      </c>
      <c r="G17" s="16" t="s">
        <v>49</v>
      </c>
      <c r="H17" s="10" t="s">
        <v>61</v>
      </c>
      <c r="I17" s="10" t="s">
        <v>65</v>
      </c>
      <c r="J17" s="10" t="s">
        <v>69</v>
      </c>
      <c r="K17" s="10" t="s">
        <v>73</v>
      </c>
      <c r="L17" s="10" t="s">
        <v>77</v>
      </c>
      <c r="M17" s="10" t="s">
        <v>38</v>
      </c>
      <c r="N17" s="10" t="s">
        <v>40</v>
      </c>
      <c r="O17" s="16" t="s">
        <v>93</v>
      </c>
    </row>
    <row r="18" spans="1:15" ht="67.8" customHeight="1" x14ac:dyDescent="0.45">
      <c r="A18" s="11">
        <v>16</v>
      </c>
      <c r="B18" s="15" t="s">
        <v>24</v>
      </c>
      <c r="C18" s="16" t="s">
        <v>47</v>
      </c>
      <c r="D18" s="16" t="s">
        <v>32</v>
      </c>
      <c r="E18" s="16" t="s">
        <v>45</v>
      </c>
      <c r="F18" s="10" t="s">
        <v>14</v>
      </c>
      <c r="G18" s="16" t="s">
        <v>36</v>
      </c>
      <c r="H18" s="10" t="s">
        <v>62</v>
      </c>
      <c r="I18" s="10" t="s">
        <v>66</v>
      </c>
      <c r="J18" s="17" t="s">
        <v>70</v>
      </c>
      <c r="K18" s="10" t="s">
        <v>74</v>
      </c>
      <c r="L18" s="10" t="s">
        <v>78</v>
      </c>
      <c r="M18" s="10" t="s">
        <v>79</v>
      </c>
      <c r="N18" s="10" t="s">
        <v>41</v>
      </c>
      <c r="O18" s="16" t="s">
        <v>94</v>
      </c>
    </row>
    <row r="19" spans="1:15" ht="67.8" customHeight="1" x14ac:dyDescent="0.45">
      <c r="A19" s="11">
        <v>17</v>
      </c>
      <c r="B19" s="15" t="s">
        <v>24</v>
      </c>
      <c r="C19" s="16" t="s">
        <v>47</v>
      </c>
      <c r="D19" s="16" t="s">
        <v>32</v>
      </c>
      <c r="E19" s="16" t="s">
        <v>45</v>
      </c>
      <c r="F19" s="10" t="s">
        <v>14</v>
      </c>
      <c r="G19" s="16" t="s">
        <v>36</v>
      </c>
      <c r="H19" s="10" t="s">
        <v>62</v>
      </c>
      <c r="I19" s="10" t="s">
        <v>66</v>
      </c>
      <c r="J19" s="17" t="s">
        <v>70</v>
      </c>
      <c r="K19" s="10" t="s">
        <v>74</v>
      </c>
      <c r="L19" s="10" t="s">
        <v>78</v>
      </c>
      <c r="M19" s="10" t="s">
        <v>79</v>
      </c>
      <c r="N19" s="10" t="s">
        <v>41</v>
      </c>
      <c r="O19" s="16" t="s">
        <v>94</v>
      </c>
    </row>
    <row r="20" spans="1:15" ht="67.8" customHeight="1" x14ac:dyDescent="0.45">
      <c r="A20" s="11">
        <v>18</v>
      </c>
      <c r="B20" s="15" t="s">
        <v>24</v>
      </c>
      <c r="C20" s="16" t="s">
        <v>47</v>
      </c>
      <c r="D20" s="16" t="s">
        <v>32</v>
      </c>
      <c r="E20" s="16" t="s">
        <v>45</v>
      </c>
      <c r="F20" s="10" t="s">
        <v>14</v>
      </c>
      <c r="G20" s="16" t="s">
        <v>36</v>
      </c>
      <c r="H20" s="10" t="s">
        <v>62</v>
      </c>
      <c r="I20" s="10" t="s">
        <v>66</v>
      </c>
      <c r="J20" s="17" t="s">
        <v>70</v>
      </c>
      <c r="K20" s="10" t="s">
        <v>74</v>
      </c>
      <c r="L20" s="10" t="s">
        <v>78</v>
      </c>
      <c r="M20" s="10" t="s">
        <v>79</v>
      </c>
      <c r="N20" s="10" t="s">
        <v>41</v>
      </c>
      <c r="O20" s="16" t="s">
        <v>94</v>
      </c>
    </row>
    <row r="21" spans="1:15" ht="67.8" customHeight="1" x14ac:dyDescent="0.45">
      <c r="A21" s="11">
        <v>19</v>
      </c>
      <c r="B21" s="15" t="s">
        <v>24</v>
      </c>
      <c r="C21" s="16" t="s">
        <v>47</v>
      </c>
      <c r="D21" s="16" t="s">
        <v>32</v>
      </c>
      <c r="E21" s="16" t="s">
        <v>45</v>
      </c>
      <c r="F21" s="10" t="s">
        <v>14</v>
      </c>
      <c r="G21" s="16" t="s">
        <v>36</v>
      </c>
      <c r="H21" s="10" t="s">
        <v>62</v>
      </c>
      <c r="I21" s="10" t="s">
        <v>66</v>
      </c>
      <c r="J21" s="17" t="s">
        <v>70</v>
      </c>
      <c r="K21" s="10" t="s">
        <v>74</v>
      </c>
      <c r="L21" s="10" t="s">
        <v>78</v>
      </c>
      <c r="M21" s="10" t="s">
        <v>79</v>
      </c>
      <c r="N21" s="10" t="s">
        <v>41</v>
      </c>
      <c r="O21" s="16" t="s">
        <v>94</v>
      </c>
    </row>
    <row r="22" spans="1:15" ht="67.8" customHeight="1" x14ac:dyDescent="0.45">
      <c r="A22" s="11">
        <v>20</v>
      </c>
      <c r="B22" s="15" t="s">
        <v>24</v>
      </c>
      <c r="C22" s="16" t="s">
        <v>47</v>
      </c>
      <c r="D22" s="16" t="s">
        <v>32</v>
      </c>
      <c r="E22" s="16" t="s">
        <v>45</v>
      </c>
      <c r="F22" s="10" t="s">
        <v>14</v>
      </c>
      <c r="G22" s="16" t="s">
        <v>36</v>
      </c>
      <c r="H22" s="10" t="s">
        <v>62</v>
      </c>
      <c r="I22" s="10" t="s">
        <v>66</v>
      </c>
      <c r="J22" s="17" t="s">
        <v>70</v>
      </c>
      <c r="K22" s="10" t="s">
        <v>74</v>
      </c>
      <c r="L22" s="10" t="s">
        <v>78</v>
      </c>
      <c r="M22" s="10" t="s">
        <v>79</v>
      </c>
      <c r="N22" s="10" t="s">
        <v>41</v>
      </c>
      <c r="O22" s="16" t="s">
        <v>94</v>
      </c>
    </row>
    <row r="23" spans="1:15" ht="67.8" customHeight="1" x14ac:dyDescent="0.45">
      <c r="A23" s="11">
        <v>21</v>
      </c>
      <c r="B23" s="15" t="s">
        <v>24</v>
      </c>
      <c r="C23" s="16" t="s">
        <v>47</v>
      </c>
      <c r="D23" s="16" t="s">
        <v>32</v>
      </c>
      <c r="E23" s="16" t="s">
        <v>45</v>
      </c>
      <c r="F23" s="10" t="s">
        <v>14</v>
      </c>
      <c r="G23" s="16" t="s">
        <v>36</v>
      </c>
      <c r="H23" s="10" t="s">
        <v>62</v>
      </c>
      <c r="I23" s="10" t="s">
        <v>66</v>
      </c>
      <c r="J23" s="17" t="s">
        <v>70</v>
      </c>
      <c r="K23" s="10" t="s">
        <v>74</v>
      </c>
      <c r="L23" s="10" t="s">
        <v>78</v>
      </c>
      <c r="M23" s="10" t="s">
        <v>79</v>
      </c>
      <c r="N23" s="10" t="s">
        <v>41</v>
      </c>
      <c r="O23" s="16" t="s">
        <v>94</v>
      </c>
    </row>
    <row r="24" spans="1:15" ht="67.8" customHeight="1" x14ac:dyDescent="0.45">
      <c r="A24" s="11">
        <v>22</v>
      </c>
      <c r="B24" s="15" t="s">
        <v>24</v>
      </c>
      <c r="C24" s="16" t="s">
        <v>47</v>
      </c>
      <c r="D24" s="16" t="s">
        <v>32</v>
      </c>
      <c r="E24" s="16" t="s">
        <v>45</v>
      </c>
      <c r="F24" s="10" t="s">
        <v>14</v>
      </c>
      <c r="G24" s="16" t="s">
        <v>36</v>
      </c>
      <c r="H24" s="10" t="s">
        <v>62</v>
      </c>
      <c r="I24" s="10" t="s">
        <v>66</v>
      </c>
      <c r="J24" s="17" t="s">
        <v>70</v>
      </c>
      <c r="K24" s="10" t="s">
        <v>74</v>
      </c>
      <c r="L24" s="10" t="s">
        <v>78</v>
      </c>
      <c r="M24" s="10" t="s">
        <v>79</v>
      </c>
      <c r="N24" s="10" t="s">
        <v>41</v>
      </c>
      <c r="O24" s="16" t="s">
        <v>94</v>
      </c>
    </row>
    <row r="25" spans="1:15" ht="67.8" customHeight="1" x14ac:dyDescent="0.45">
      <c r="A25" s="11">
        <v>23</v>
      </c>
      <c r="B25" s="15" t="s">
        <v>24</v>
      </c>
      <c r="C25" s="16" t="s">
        <v>47</v>
      </c>
      <c r="D25" s="16" t="s">
        <v>32</v>
      </c>
      <c r="E25" s="16" t="s">
        <v>45</v>
      </c>
      <c r="F25" s="10" t="s">
        <v>14</v>
      </c>
      <c r="G25" s="16" t="s">
        <v>36</v>
      </c>
      <c r="H25" s="10" t="s">
        <v>62</v>
      </c>
      <c r="I25" s="10" t="s">
        <v>66</v>
      </c>
      <c r="J25" s="17" t="s">
        <v>70</v>
      </c>
      <c r="K25" s="10" t="s">
        <v>74</v>
      </c>
      <c r="L25" s="10" t="s">
        <v>78</v>
      </c>
      <c r="M25" s="10" t="s">
        <v>79</v>
      </c>
      <c r="N25" s="10" t="s">
        <v>41</v>
      </c>
      <c r="O25" s="16" t="s">
        <v>94</v>
      </c>
    </row>
    <row r="26" spans="1:15" ht="67.8" customHeight="1" x14ac:dyDescent="0.45">
      <c r="A26" s="11">
        <v>24</v>
      </c>
      <c r="B26" s="15" t="s">
        <v>24</v>
      </c>
      <c r="C26" s="16" t="s">
        <v>47</v>
      </c>
      <c r="D26" s="16" t="s">
        <v>32</v>
      </c>
      <c r="E26" s="16" t="s">
        <v>45</v>
      </c>
      <c r="F26" s="10" t="s">
        <v>14</v>
      </c>
      <c r="G26" s="16" t="s">
        <v>36</v>
      </c>
      <c r="H26" s="10" t="s">
        <v>62</v>
      </c>
      <c r="I26" s="10" t="s">
        <v>66</v>
      </c>
      <c r="J26" s="17" t="s">
        <v>70</v>
      </c>
      <c r="K26" s="10" t="s">
        <v>74</v>
      </c>
      <c r="L26" s="10" t="s">
        <v>78</v>
      </c>
      <c r="M26" s="10" t="s">
        <v>79</v>
      </c>
      <c r="N26" s="10" t="s">
        <v>41</v>
      </c>
      <c r="O26" s="16" t="s">
        <v>94</v>
      </c>
    </row>
    <row r="27" spans="1:15" ht="67.8" customHeight="1" x14ac:dyDescent="0.45">
      <c r="A27" s="11">
        <v>25</v>
      </c>
      <c r="B27" s="15" t="s">
        <v>24</v>
      </c>
      <c r="C27" s="16" t="s">
        <v>47</v>
      </c>
      <c r="D27" s="16" t="s">
        <v>32</v>
      </c>
      <c r="E27" s="16" t="s">
        <v>45</v>
      </c>
      <c r="F27" s="10" t="s">
        <v>14</v>
      </c>
      <c r="G27" s="16" t="s">
        <v>36</v>
      </c>
      <c r="H27" s="10" t="s">
        <v>62</v>
      </c>
      <c r="I27" s="10" t="s">
        <v>66</v>
      </c>
      <c r="J27" s="17" t="s">
        <v>70</v>
      </c>
      <c r="K27" s="10" t="s">
        <v>74</v>
      </c>
      <c r="L27" s="10" t="s">
        <v>78</v>
      </c>
      <c r="M27" s="10" t="s">
        <v>79</v>
      </c>
      <c r="N27" s="10" t="s">
        <v>41</v>
      </c>
      <c r="O27" s="16" t="s">
        <v>94</v>
      </c>
    </row>
    <row r="28" spans="1:15" ht="67.8" customHeight="1" x14ac:dyDescent="0.45">
      <c r="A28" s="11">
        <v>26</v>
      </c>
      <c r="B28" s="15" t="s">
        <v>24</v>
      </c>
      <c r="C28" s="16" t="s">
        <v>47</v>
      </c>
      <c r="D28" s="16" t="s">
        <v>32</v>
      </c>
      <c r="E28" s="16" t="s">
        <v>45</v>
      </c>
      <c r="F28" s="10" t="s">
        <v>14</v>
      </c>
      <c r="G28" s="16" t="s">
        <v>36</v>
      </c>
      <c r="H28" s="10" t="s">
        <v>62</v>
      </c>
      <c r="I28" s="10" t="s">
        <v>66</v>
      </c>
      <c r="J28" s="17" t="s">
        <v>70</v>
      </c>
      <c r="K28" s="10" t="s">
        <v>74</v>
      </c>
      <c r="L28" s="10" t="s">
        <v>78</v>
      </c>
      <c r="M28" s="10" t="s">
        <v>79</v>
      </c>
      <c r="N28" s="10" t="s">
        <v>41</v>
      </c>
      <c r="O28" s="16" t="s">
        <v>94</v>
      </c>
    </row>
    <row r="29" spans="1:15" ht="67.8" customHeight="1" x14ac:dyDescent="0.45">
      <c r="A29" s="11">
        <v>27</v>
      </c>
      <c r="B29" s="15" t="s">
        <v>24</v>
      </c>
      <c r="C29" s="16" t="s">
        <v>47</v>
      </c>
      <c r="D29" s="16" t="s">
        <v>32</v>
      </c>
      <c r="E29" s="16" t="s">
        <v>45</v>
      </c>
      <c r="F29" s="10" t="s">
        <v>14</v>
      </c>
      <c r="G29" s="16" t="s">
        <v>36</v>
      </c>
      <c r="H29" s="10" t="s">
        <v>62</v>
      </c>
      <c r="I29" s="10" t="s">
        <v>66</v>
      </c>
      <c r="J29" s="17" t="s">
        <v>70</v>
      </c>
      <c r="K29" s="10" t="s">
        <v>74</v>
      </c>
      <c r="L29" s="10" t="s">
        <v>78</v>
      </c>
      <c r="M29" s="10" t="s">
        <v>79</v>
      </c>
      <c r="N29" s="10" t="s">
        <v>41</v>
      </c>
      <c r="O29" s="16" t="s">
        <v>94</v>
      </c>
    </row>
    <row r="30" spans="1:15" ht="67.8" customHeight="1" x14ac:dyDescent="0.45">
      <c r="A30" s="11">
        <v>28</v>
      </c>
      <c r="B30" s="15" t="s">
        <v>24</v>
      </c>
      <c r="C30" s="16" t="s">
        <v>47</v>
      </c>
      <c r="D30" s="16" t="s">
        <v>32</v>
      </c>
      <c r="E30" s="16" t="s">
        <v>45</v>
      </c>
      <c r="F30" s="10" t="s">
        <v>14</v>
      </c>
      <c r="G30" s="16" t="s">
        <v>36</v>
      </c>
      <c r="H30" s="10" t="s">
        <v>62</v>
      </c>
      <c r="I30" s="10" t="s">
        <v>66</v>
      </c>
      <c r="J30" s="17" t="s">
        <v>70</v>
      </c>
      <c r="K30" s="10" t="s">
        <v>74</v>
      </c>
      <c r="L30" s="10" t="s">
        <v>78</v>
      </c>
      <c r="M30" s="10" t="s">
        <v>79</v>
      </c>
      <c r="N30" s="10" t="s">
        <v>41</v>
      </c>
      <c r="O30" s="16" t="s">
        <v>94</v>
      </c>
    </row>
    <row r="31" spans="1:15" ht="67.8" customHeight="1" x14ac:dyDescent="0.45">
      <c r="A31" s="11">
        <v>29</v>
      </c>
      <c r="B31" s="15" t="s">
        <v>24</v>
      </c>
      <c r="C31" s="16" t="s">
        <v>47</v>
      </c>
      <c r="D31" s="16" t="s">
        <v>32</v>
      </c>
      <c r="E31" s="16" t="s">
        <v>45</v>
      </c>
      <c r="F31" s="10" t="s">
        <v>14</v>
      </c>
      <c r="G31" s="16" t="s">
        <v>36</v>
      </c>
      <c r="H31" s="10" t="s">
        <v>62</v>
      </c>
      <c r="I31" s="10" t="s">
        <v>66</v>
      </c>
      <c r="J31" s="17" t="s">
        <v>70</v>
      </c>
      <c r="K31" s="10" t="s">
        <v>74</v>
      </c>
      <c r="L31" s="10" t="s">
        <v>78</v>
      </c>
      <c r="M31" s="10" t="s">
        <v>79</v>
      </c>
      <c r="N31" s="10" t="s">
        <v>41</v>
      </c>
      <c r="O31" s="16" t="s">
        <v>94</v>
      </c>
    </row>
    <row r="32" spans="1:15" ht="67.8" customHeight="1" x14ac:dyDescent="0.45">
      <c r="A32" s="11">
        <v>30</v>
      </c>
      <c r="B32" s="15" t="s">
        <v>24</v>
      </c>
      <c r="C32" s="16" t="s">
        <v>47</v>
      </c>
      <c r="D32" s="16" t="s">
        <v>32</v>
      </c>
      <c r="E32" s="16" t="s">
        <v>45</v>
      </c>
      <c r="F32" s="10" t="s">
        <v>14</v>
      </c>
      <c r="G32" s="16" t="s">
        <v>36</v>
      </c>
      <c r="H32" s="10" t="s">
        <v>62</v>
      </c>
      <c r="I32" s="10" t="s">
        <v>66</v>
      </c>
      <c r="J32" s="17" t="s">
        <v>70</v>
      </c>
      <c r="K32" s="10" t="s">
        <v>74</v>
      </c>
      <c r="L32" s="10" t="s">
        <v>78</v>
      </c>
      <c r="M32" s="10" t="s">
        <v>79</v>
      </c>
      <c r="N32" s="10" t="s">
        <v>41</v>
      </c>
      <c r="O32" s="16" t="s">
        <v>94</v>
      </c>
    </row>
    <row r="33" spans="1:15" ht="67.8" customHeight="1" x14ac:dyDescent="0.45">
      <c r="A33" s="11">
        <v>31</v>
      </c>
      <c r="B33" s="15" t="s">
        <v>24</v>
      </c>
      <c r="C33" s="16" t="s">
        <v>47</v>
      </c>
      <c r="D33" s="16" t="s">
        <v>32</v>
      </c>
      <c r="E33" s="16" t="s">
        <v>45</v>
      </c>
      <c r="F33" s="10" t="s">
        <v>14</v>
      </c>
      <c r="G33" s="16" t="s">
        <v>36</v>
      </c>
      <c r="H33" s="10" t="s">
        <v>62</v>
      </c>
      <c r="I33" s="10" t="s">
        <v>66</v>
      </c>
      <c r="J33" s="17" t="s">
        <v>70</v>
      </c>
      <c r="K33" s="10" t="s">
        <v>74</v>
      </c>
      <c r="L33" s="10" t="s">
        <v>78</v>
      </c>
      <c r="M33" s="10" t="s">
        <v>79</v>
      </c>
      <c r="N33" s="10" t="s">
        <v>41</v>
      </c>
      <c r="O33" s="16" t="s">
        <v>94</v>
      </c>
    </row>
    <row r="34" spans="1:15" ht="67.8" customHeight="1" x14ac:dyDescent="0.45">
      <c r="A34" s="11">
        <v>32</v>
      </c>
      <c r="B34" s="15" t="s">
        <v>24</v>
      </c>
      <c r="C34" s="16" t="s">
        <v>47</v>
      </c>
      <c r="D34" s="16" t="s">
        <v>32</v>
      </c>
      <c r="E34" s="16" t="s">
        <v>45</v>
      </c>
      <c r="F34" s="10" t="s">
        <v>14</v>
      </c>
      <c r="G34" s="16" t="s">
        <v>36</v>
      </c>
      <c r="H34" s="10" t="s">
        <v>62</v>
      </c>
      <c r="I34" s="10" t="s">
        <v>66</v>
      </c>
      <c r="J34" s="17" t="s">
        <v>70</v>
      </c>
      <c r="K34" s="10" t="s">
        <v>74</v>
      </c>
      <c r="L34" s="10" t="s">
        <v>78</v>
      </c>
      <c r="M34" s="10" t="s">
        <v>79</v>
      </c>
      <c r="N34" s="10" t="s">
        <v>41</v>
      </c>
      <c r="O34" s="16" t="s">
        <v>94</v>
      </c>
    </row>
    <row r="35" spans="1:15" ht="67.8" customHeight="1" x14ac:dyDescent="0.45">
      <c r="A35" s="11">
        <v>33</v>
      </c>
      <c r="B35" s="15" t="s">
        <v>24</v>
      </c>
      <c r="C35" s="16" t="s">
        <v>47</v>
      </c>
      <c r="D35" s="16" t="s">
        <v>32</v>
      </c>
      <c r="E35" s="16" t="s">
        <v>45</v>
      </c>
      <c r="F35" s="10" t="s">
        <v>14</v>
      </c>
      <c r="G35" s="16" t="s">
        <v>36</v>
      </c>
      <c r="H35" s="10" t="s">
        <v>62</v>
      </c>
      <c r="I35" s="10" t="s">
        <v>66</v>
      </c>
      <c r="J35" s="17" t="s">
        <v>70</v>
      </c>
      <c r="K35" s="10" t="s">
        <v>74</v>
      </c>
      <c r="L35" s="10" t="s">
        <v>78</v>
      </c>
      <c r="M35" s="10" t="s">
        <v>79</v>
      </c>
      <c r="N35" s="10" t="s">
        <v>41</v>
      </c>
      <c r="O35" s="16" t="s">
        <v>94</v>
      </c>
    </row>
    <row r="36" spans="1:15" ht="67.8" customHeight="1" x14ac:dyDescent="0.45">
      <c r="A36" s="11">
        <v>34</v>
      </c>
      <c r="B36" s="15" t="s">
        <v>24</v>
      </c>
      <c r="C36" s="16" t="s">
        <v>47</v>
      </c>
      <c r="D36" s="16" t="s">
        <v>32</v>
      </c>
      <c r="E36" s="16" t="s">
        <v>45</v>
      </c>
      <c r="F36" s="10" t="s">
        <v>14</v>
      </c>
      <c r="G36" s="16" t="s">
        <v>36</v>
      </c>
      <c r="H36" s="10" t="s">
        <v>62</v>
      </c>
      <c r="I36" s="10" t="s">
        <v>66</v>
      </c>
      <c r="J36" s="17" t="s">
        <v>70</v>
      </c>
      <c r="K36" s="10" t="s">
        <v>74</v>
      </c>
      <c r="L36" s="10" t="s">
        <v>78</v>
      </c>
      <c r="M36" s="10" t="s">
        <v>79</v>
      </c>
      <c r="N36" s="10" t="s">
        <v>41</v>
      </c>
      <c r="O36" s="16" t="s">
        <v>94</v>
      </c>
    </row>
    <row r="37" spans="1:15" ht="67.8" customHeight="1" x14ac:dyDescent="0.45">
      <c r="A37" s="11">
        <v>35</v>
      </c>
      <c r="B37" s="15" t="s">
        <v>24</v>
      </c>
      <c r="C37" s="16" t="s">
        <v>47</v>
      </c>
      <c r="D37" s="16" t="s">
        <v>32</v>
      </c>
      <c r="E37" s="16" t="s">
        <v>45</v>
      </c>
      <c r="F37" s="10" t="s">
        <v>14</v>
      </c>
      <c r="G37" s="16" t="s">
        <v>36</v>
      </c>
      <c r="H37" s="10" t="s">
        <v>62</v>
      </c>
      <c r="I37" s="10" t="s">
        <v>66</v>
      </c>
      <c r="J37" s="17" t="s">
        <v>70</v>
      </c>
      <c r="K37" s="10" t="s">
        <v>74</v>
      </c>
      <c r="L37" s="10" t="s">
        <v>78</v>
      </c>
      <c r="M37" s="10" t="s">
        <v>79</v>
      </c>
      <c r="N37" s="10" t="s">
        <v>41</v>
      </c>
      <c r="O37" s="16" t="s">
        <v>94</v>
      </c>
    </row>
    <row r="38" spans="1:15" ht="67.8" customHeight="1" x14ac:dyDescent="0.45">
      <c r="A38" s="11">
        <v>36</v>
      </c>
      <c r="B38" s="15" t="s">
        <v>24</v>
      </c>
      <c r="C38" s="16" t="s">
        <v>47</v>
      </c>
      <c r="D38" s="16" t="s">
        <v>32</v>
      </c>
      <c r="E38" s="16" t="s">
        <v>45</v>
      </c>
      <c r="F38" s="10" t="s">
        <v>14</v>
      </c>
      <c r="G38" s="16" t="s">
        <v>36</v>
      </c>
      <c r="H38" s="10" t="s">
        <v>62</v>
      </c>
      <c r="I38" s="10" t="s">
        <v>66</v>
      </c>
      <c r="J38" s="17" t="s">
        <v>70</v>
      </c>
      <c r="K38" s="10" t="s">
        <v>74</v>
      </c>
      <c r="L38" s="10" t="s">
        <v>78</v>
      </c>
      <c r="M38" s="10" t="s">
        <v>79</v>
      </c>
      <c r="N38" s="10" t="s">
        <v>41</v>
      </c>
      <c r="O38" s="16" t="s">
        <v>94</v>
      </c>
    </row>
    <row r="39" spans="1:15" ht="67.8" customHeight="1" x14ac:dyDescent="0.45">
      <c r="A39" s="11">
        <v>37</v>
      </c>
      <c r="B39" s="15" t="s">
        <v>24</v>
      </c>
      <c r="C39" s="16" t="s">
        <v>47</v>
      </c>
      <c r="D39" s="16" t="s">
        <v>32</v>
      </c>
      <c r="E39" s="16" t="s">
        <v>45</v>
      </c>
      <c r="F39" s="10" t="s">
        <v>14</v>
      </c>
      <c r="G39" s="16" t="s">
        <v>36</v>
      </c>
      <c r="H39" s="10" t="s">
        <v>62</v>
      </c>
      <c r="I39" s="10" t="s">
        <v>66</v>
      </c>
      <c r="J39" s="17" t="s">
        <v>70</v>
      </c>
      <c r="K39" s="10" t="s">
        <v>74</v>
      </c>
      <c r="L39" s="10" t="s">
        <v>78</v>
      </c>
      <c r="M39" s="10" t="s">
        <v>79</v>
      </c>
      <c r="N39" s="10" t="s">
        <v>41</v>
      </c>
      <c r="O39" s="16" t="s">
        <v>94</v>
      </c>
    </row>
    <row r="40" spans="1:15" ht="67.8" customHeight="1" x14ac:dyDescent="0.45">
      <c r="A40" s="11">
        <v>38</v>
      </c>
      <c r="B40" s="15" t="s">
        <v>24</v>
      </c>
      <c r="C40" s="16" t="s">
        <v>47</v>
      </c>
      <c r="D40" s="16" t="s">
        <v>32</v>
      </c>
      <c r="E40" s="16" t="s">
        <v>45</v>
      </c>
      <c r="F40" s="10" t="s">
        <v>14</v>
      </c>
      <c r="G40" s="16" t="s">
        <v>36</v>
      </c>
      <c r="H40" s="10" t="s">
        <v>62</v>
      </c>
      <c r="I40" s="10" t="s">
        <v>66</v>
      </c>
      <c r="J40" s="17" t="s">
        <v>70</v>
      </c>
      <c r="K40" s="10" t="s">
        <v>74</v>
      </c>
      <c r="L40" s="10" t="s">
        <v>78</v>
      </c>
      <c r="M40" s="10" t="s">
        <v>79</v>
      </c>
      <c r="N40" s="10" t="s">
        <v>41</v>
      </c>
      <c r="O40" s="16" t="s">
        <v>94</v>
      </c>
    </row>
    <row r="41" spans="1:15" ht="67.8" customHeight="1" x14ac:dyDescent="0.45">
      <c r="A41" s="11">
        <v>39</v>
      </c>
      <c r="B41" s="15" t="s">
        <v>24</v>
      </c>
      <c r="C41" s="16" t="s">
        <v>47</v>
      </c>
      <c r="D41" s="16" t="s">
        <v>32</v>
      </c>
      <c r="E41" s="16" t="s">
        <v>45</v>
      </c>
      <c r="F41" s="10" t="s">
        <v>14</v>
      </c>
      <c r="G41" s="16" t="s">
        <v>36</v>
      </c>
      <c r="H41" s="10" t="s">
        <v>62</v>
      </c>
      <c r="I41" s="10" t="s">
        <v>66</v>
      </c>
      <c r="J41" s="17" t="s">
        <v>70</v>
      </c>
      <c r="K41" s="10" t="s">
        <v>74</v>
      </c>
      <c r="L41" s="10" t="s">
        <v>78</v>
      </c>
      <c r="M41" s="10" t="s">
        <v>79</v>
      </c>
      <c r="N41" s="10" t="s">
        <v>41</v>
      </c>
      <c r="O41" s="16" t="s">
        <v>94</v>
      </c>
    </row>
    <row r="42" spans="1:15" ht="67.8" customHeight="1" x14ac:dyDescent="0.45">
      <c r="A42" s="11">
        <v>40</v>
      </c>
      <c r="B42" s="15" t="s">
        <v>24</v>
      </c>
      <c r="C42" s="16" t="s">
        <v>47</v>
      </c>
      <c r="D42" s="16" t="s">
        <v>32</v>
      </c>
      <c r="E42" s="16" t="s">
        <v>45</v>
      </c>
      <c r="F42" s="10" t="s">
        <v>14</v>
      </c>
      <c r="G42" s="16" t="s">
        <v>36</v>
      </c>
      <c r="H42" s="10" t="s">
        <v>62</v>
      </c>
      <c r="I42" s="10" t="s">
        <v>66</v>
      </c>
      <c r="J42" s="17" t="s">
        <v>70</v>
      </c>
      <c r="K42" s="10" t="s">
        <v>74</v>
      </c>
      <c r="L42" s="10" t="s">
        <v>78</v>
      </c>
      <c r="M42" s="10" t="s">
        <v>79</v>
      </c>
      <c r="N42" s="10" t="s">
        <v>41</v>
      </c>
      <c r="O42" s="16" t="s">
        <v>94</v>
      </c>
    </row>
    <row r="43" spans="1:15" ht="67.8" customHeight="1" x14ac:dyDescent="0.45">
      <c r="A43" s="11">
        <v>41</v>
      </c>
      <c r="B43" s="15" t="s">
        <v>24</v>
      </c>
      <c r="C43" s="16" t="s">
        <v>47</v>
      </c>
      <c r="D43" s="16" t="s">
        <v>32</v>
      </c>
      <c r="E43" s="16" t="s">
        <v>45</v>
      </c>
      <c r="F43" s="10" t="s">
        <v>14</v>
      </c>
      <c r="G43" s="16" t="s">
        <v>36</v>
      </c>
      <c r="H43" s="10" t="s">
        <v>62</v>
      </c>
      <c r="I43" s="10" t="s">
        <v>66</v>
      </c>
      <c r="J43" s="17" t="s">
        <v>70</v>
      </c>
      <c r="K43" s="10" t="s">
        <v>74</v>
      </c>
      <c r="L43" s="10" t="s">
        <v>78</v>
      </c>
      <c r="M43" s="10" t="s">
        <v>79</v>
      </c>
      <c r="N43" s="10" t="s">
        <v>41</v>
      </c>
      <c r="O43" s="16" t="s">
        <v>94</v>
      </c>
    </row>
    <row r="44" spans="1:15" ht="67.8" customHeight="1" x14ac:dyDescent="0.45">
      <c r="A44" s="11">
        <v>42</v>
      </c>
      <c r="B44" s="15" t="s">
        <v>24</v>
      </c>
      <c r="C44" s="16" t="s">
        <v>47</v>
      </c>
      <c r="D44" s="16" t="s">
        <v>32</v>
      </c>
      <c r="E44" s="16" t="s">
        <v>45</v>
      </c>
      <c r="F44" s="10" t="s">
        <v>14</v>
      </c>
      <c r="G44" s="16" t="s">
        <v>36</v>
      </c>
      <c r="H44" s="10" t="s">
        <v>62</v>
      </c>
      <c r="I44" s="10" t="s">
        <v>66</v>
      </c>
      <c r="J44" s="17" t="s">
        <v>70</v>
      </c>
      <c r="K44" s="10" t="s">
        <v>74</v>
      </c>
      <c r="L44" s="10" t="s">
        <v>78</v>
      </c>
      <c r="M44" s="10" t="s">
        <v>79</v>
      </c>
      <c r="N44" s="10" t="s">
        <v>41</v>
      </c>
      <c r="O44" s="16" t="s">
        <v>94</v>
      </c>
    </row>
    <row r="45" spans="1:15" ht="67.8" customHeight="1" x14ac:dyDescent="0.45">
      <c r="A45" s="11">
        <v>43</v>
      </c>
      <c r="B45" s="15" t="s">
        <v>24</v>
      </c>
      <c r="C45" s="16" t="s">
        <v>47</v>
      </c>
      <c r="D45" s="16" t="s">
        <v>32</v>
      </c>
      <c r="E45" s="16" t="s">
        <v>45</v>
      </c>
      <c r="F45" s="10" t="s">
        <v>14</v>
      </c>
      <c r="G45" s="16" t="s">
        <v>36</v>
      </c>
      <c r="H45" s="10" t="s">
        <v>62</v>
      </c>
      <c r="I45" s="10" t="s">
        <v>66</v>
      </c>
      <c r="J45" s="17" t="s">
        <v>70</v>
      </c>
      <c r="K45" s="10" t="s">
        <v>74</v>
      </c>
      <c r="L45" s="10" t="s">
        <v>78</v>
      </c>
      <c r="M45" s="10" t="s">
        <v>79</v>
      </c>
      <c r="N45" s="10" t="s">
        <v>41</v>
      </c>
      <c r="O45" s="16" t="s">
        <v>94</v>
      </c>
    </row>
    <row r="46" spans="1:15" ht="67.8" customHeight="1" x14ac:dyDescent="0.45">
      <c r="A46" s="11">
        <v>44</v>
      </c>
      <c r="B46" s="15" t="s">
        <v>24</v>
      </c>
      <c r="C46" s="16" t="s">
        <v>47</v>
      </c>
      <c r="D46" s="16" t="s">
        <v>32</v>
      </c>
      <c r="E46" s="16" t="s">
        <v>45</v>
      </c>
      <c r="F46" s="10" t="s">
        <v>14</v>
      </c>
      <c r="G46" s="16" t="s">
        <v>36</v>
      </c>
      <c r="H46" s="10" t="s">
        <v>62</v>
      </c>
      <c r="I46" s="10" t="s">
        <v>66</v>
      </c>
      <c r="J46" s="17" t="s">
        <v>70</v>
      </c>
      <c r="K46" s="10" t="s">
        <v>74</v>
      </c>
      <c r="L46" s="10" t="s">
        <v>78</v>
      </c>
      <c r="M46" s="10" t="s">
        <v>79</v>
      </c>
      <c r="N46" s="10" t="s">
        <v>41</v>
      </c>
      <c r="O46" s="16" t="s">
        <v>94</v>
      </c>
    </row>
    <row r="47" spans="1:15" ht="67.8" customHeight="1" x14ac:dyDescent="0.45">
      <c r="A47" s="11">
        <v>45</v>
      </c>
      <c r="B47" s="15" t="s">
        <v>24</v>
      </c>
      <c r="C47" s="16" t="s">
        <v>47</v>
      </c>
      <c r="D47" s="16" t="s">
        <v>32</v>
      </c>
      <c r="E47" s="16" t="s">
        <v>45</v>
      </c>
      <c r="F47" s="10" t="s">
        <v>14</v>
      </c>
      <c r="G47" s="16" t="s">
        <v>36</v>
      </c>
      <c r="H47" s="10" t="s">
        <v>62</v>
      </c>
      <c r="I47" s="10" t="s">
        <v>66</v>
      </c>
      <c r="J47" s="17" t="s">
        <v>70</v>
      </c>
      <c r="K47" s="10" t="s">
        <v>74</v>
      </c>
      <c r="L47" s="10" t="s">
        <v>78</v>
      </c>
      <c r="M47" s="10" t="s">
        <v>79</v>
      </c>
      <c r="N47" s="10" t="s">
        <v>41</v>
      </c>
      <c r="O47" s="16" t="s">
        <v>94</v>
      </c>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養護教諭用</vt:lpstr>
      <vt:lpstr>データ</vt:lpstr>
      <vt:lpstr>養護教諭用!Print_Area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2025-03-06T08:02:23Z</cp:lastPrinted>
  <dcterms:created xsi:type="dcterms:W3CDTF">2019-08-13T01:10:54Z</dcterms:created>
  <dcterms:modified xsi:type="dcterms:W3CDTF">2025-03-06T08:02:33Z</dcterms:modified>
</cp:coreProperties>
</file>