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29.12\jfree\令和７年度\500 所内共有\520 研修関係\5210 キャリアnavi、キャリア振り返りシート\【R6.3改定】キャリア振り返りシート\"/>
    </mc:Choice>
  </mc:AlternateContent>
  <bookViews>
    <workbookView xWindow="0" yWindow="0" windowWidth="17700" windowHeight="8172"/>
  </bookViews>
  <sheets>
    <sheet name="教諭" sheetId="6" r:id="rId1"/>
    <sheet name="データ" sheetId="3" r:id="rId2"/>
  </sheets>
  <definedNames>
    <definedName name="_xlnm.Print_Area" localSheetId="0">教諭!$A$2:$F$26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2" i="6" l="1"/>
  <c r="C21" i="6"/>
  <c r="C20" i="6"/>
  <c r="C19" i="6"/>
  <c r="C18" i="6"/>
  <c r="C17" i="6"/>
  <c r="C16" i="6"/>
  <c r="C15" i="6"/>
  <c r="C14" i="6"/>
  <c r="C13" i="6"/>
  <c r="C12" i="6"/>
  <c r="C7" i="6"/>
  <c r="A3" i="6"/>
  <c r="C6" i="6" s="1"/>
</calcChain>
</file>

<file path=xl/sharedStrings.xml><?xml version="1.0" encoding="utf-8"?>
<sst xmlns="http://schemas.openxmlformats.org/spreadsheetml/2006/main" count="693" uniqueCount="97">
  <si>
    <t>氏名</t>
    <rPh sb="0" eb="2">
      <t>シメイ</t>
    </rPh>
    <phoneticPr fontId="1"/>
  </si>
  <si>
    <t>所属校名</t>
    <rPh sb="0" eb="2">
      <t>ショゾク</t>
    </rPh>
    <rPh sb="2" eb="3">
      <t>コウ</t>
    </rPh>
    <rPh sb="3" eb="4">
      <t>メイ</t>
    </rPh>
    <phoneticPr fontId="1"/>
  </si>
  <si>
    <t>「豊かな人間性と社会性」「強い使命感と教育への情熱」
「幅広い教養と実践的な専門性」を備えた常に学び続ける教師</t>
    <phoneticPr fontId="1"/>
  </si>
  <si>
    <t>評価項目</t>
  </si>
  <si>
    <t>評価の参考とする視点等</t>
  </si>
  <si>
    <t>自己評価①</t>
    <phoneticPr fontId="1"/>
  </si>
  <si>
    <t>自己評価②</t>
    <phoneticPr fontId="1"/>
  </si>
  <si>
    <t>キャリア段階</t>
    <phoneticPr fontId="1"/>
  </si>
  <si>
    <t>組織の一員として教育活動を展開し、教員としての基礎・基本を身に付ける。</t>
    <phoneticPr fontId="1"/>
  </si>
  <si>
    <r>
      <rPr>
        <b/>
        <sz val="12"/>
        <color theme="1"/>
        <rFont val="游ゴシック"/>
        <family val="3"/>
        <charset val="128"/>
        <scheme val="minor"/>
      </rPr>
      <t>自己評価①</t>
    </r>
    <r>
      <rPr>
        <b/>
        <sz val="12"/>
        <color theme="1"/>
        <rFont val="ＭＳ 明朝"/>
        <family val="1"/>
        <charset val="128"/>
      </rPr>
      <t xml:space="preserve">
</t>
    </r>
    <r>
      <rPr>
        <sz val="12"/>
        <color theme="1"/>
        <rFont val="ＭＳ 明朝"/>
        <family val="1"/>
        <charset val="128"/>
      </rPr>
      <t>を受けて</t>
    </r>
    <rPh sb="0" eb="2">
      <t>ジコ</t>
    </rPh>
    <rPh sb="2" eb="4">
      <t>ヒョウカ</t>
    </rPh>
    <rPh sb="7" eb="8">
      <t>ウ</t>
    </rPh>
    <phoneticPr fontId="1"/>
  </si>
  <si>
    <r>
      <rPr>
        <b/>
        <sz val="12"/>
        <color theme="1"/>
        <rFont val="游ゴシック"/>
        <family val="3"/>
        <charset val="128"/>
        <scheme val="minor"/>
      </rPr>
      <t>自己評価②</t>
    </r>
    <r>
      <rPr>
        <b/>
        <sz val="12"/>
        <color theme="1"/>
        <rFont val="ＭＳ 明朝"/>
        <family val="1"/>
        <charset val="128"/>
      </rPr>
      <t xml:space="preserve">
</t>
    </r>
    <r>
      <rPr>
        <sz val="12"/>
        <color theme="1"/>
        <rFont val="ＭＳ 明朝"/>
        <family val="1"/>
        <charset val="128"/>
      </rPr>
      <t>を受けて</t>
    </r>
    <rPh sb="0" eb="2">
      <t>ジコ</t>
    </rPh>
    <rPh sb="2" eb="4">
      <t>ヒョウカ</t>
    </rPh>
    <rPh sb="7" eb="8">
      <t>ウ</t>
    </rPh>
    <phoneticPr fontId="1"/>
  </si>
  <si>
    <r>
      <t>さいたま市教員等資質向上指標（キャリアnavi）「キャリア振り返りシート」</t>
    </r>
    <r>
      <rPr>
        <sz val="6"/>
        <color theme="1"/>
        <rFont val="HG丸ｺﾞｼｯｸM-PRO"/>
        <family val="3"/>
        <charset val="128"/>
      </rPr>
      <t/>
    </r>
    <phoneticPr fontId="1"/>
  </si>
  <si>
    <t>組織運営を推進したり同僚の模範となる実践を展開したりする。</t>
  </si>
  <si>
    <t>児童生徒理解の意義と重要性を理解している。</t>
  </si>
  <si>
    <t>危機管理の重要性、危機発生時の迅速な行動について理解している。</t>
  </si>
  <si>
    <t>他の教職員からの指導・助言を受けながら、危機の未然防止、迅速な対応を行っている。</t>
  </si>
  <si>
    <t>他の教職員と連携し、危機の未然防止、迅速な対応を行っている。</t>
  </si>
  <si>
    <t>危機の未然防止、迅速な対応、再発防止を組織的に推進するとともに、指導的役割を担っている。</t>
  </si>
  <si>
    <t>採用何年目ですか？
（臨任は１年目とする）</t>
    <rPh sb="0" eb="2">
      <t>サイヨウ</t>
    </rPh>
    <rPh sb="2" eb="5">
      <t>ナンネンメ</t>
    </rPh>
    <rPh sb="11" eb="12">
      <t>リン</t>
    </rPh>
    <rPh sb="12" eb="13">
      <t>ニン</t>
    </rPh>
    <rPh sb="15" eb="17">
      <t>ネンメ</t>
    </rPh>
    <phoneticPr fontId="1"/>
  </si>
  <si>
    <t>キャリアステージ</t>
    <phoneticPr fontId="1"/>
  </si>
  <si>
    <t>全般</t>
    <rPh sb="0" eb="2">
      <t>ゼンパン</t>
    </rPh>
    <phoneticPr fontId="1"/>
  </si>
  <si>
    <t>組織運営に参画したり実践的な専門性を高めたりする。</t>
    <phoneticPr fontId="1"/>
  </si>
  <si>
    <t>採用時</t>
    <rPh sb="0" eb="3">
      <t>サイヨウジ</t>
    </rPh>
    <phoneticPr fontId="1"/>
  </si>
  <si>
    <t>教育に対する知見を深め、基盤を形成する。</t>
    <phoneticPr fontId="1"/>
  </si>
  <si>
    <t>学校組織や校務分掌を理解している。</t>
  </si>
  <si>
    <t>家庭、地域との連携の重要性を理解している。</t>
  </si>
  <si>
    <t>キャリア段階Ⅰ　基礎形成期（１年～５年）</t>
    <rPh sb="4" eb="6">
      <t>ダンカイ</t>
    </rPh>
    <rPh sb="8" eb="10">
      <t>キソ</t>
    </rPh>
    <rPh sb="10" eb="13">
      <t>ケイセイキ</t>
    </rPh>
    <rPh sb="15" eb="16">
      <t>ネン</t>
    </rPh>
    <rPh sb="18" eb="19">
      <t>ネン</t>
    </rPh>
    <phoneticPr fontId="1"/>
  </si>
  <si>
    <t>キャリア段階Ⅱ　伸長期（６年～１５年）</t>
    <rPh sb="4" eb="6">
      <t>ダンカイ</t>
    </rPh>
    <rPh sb="8" eb="10">
      <t>シンチョウ</t>
    </rPh>
    <rPh sb="10" eb="11">
      <t>キ</t>
    </rPh>
    <rPh sb="13" eb="14">
      <t>ネン</t>
    </rPh>
    <rPh sb="17" eb="18">
      <t>ネン</t>
    </rPh>
    <phoneticPr fontId="1"/>
  </si>
  <si>
    <t>キャリア段階Ⅲ　充実期（１６年～）</t>
    <rPh sb="4" eb="6">
      <t>ダンカイ</t>
    </rPh>
    <rPh sb="8" eb="10">
      <t>ジュウジツ</t>
    </rPh>
    <rPh sb="10" eb="11">
      <t>キ</t>
    </rPh>
    <rPh sb="14" eb="15">
      <t>ネン</t>
    </rPh>
    <phoneticPr fontId="1"/>
  </si>
  <si>
    <t>土台となる資質</t>
  </si>
  <si>
    <t>土台となる資質</t>
    <rPh sb="0" eb="2">
      <t>ドダイ</t>
    </rPh>
    <rPh sb="5" eb="7">
      <t>シシツ</t>
    </rPh>
    <phoneticPr fontId="1"/>
  </si>
  <si>
    <t>学校運営</t>
  </si>
  <si>
    <t>危機管理</t>
  </si>
  <si>
    <t>連携・協働</t>
  </si>
  <si>
    <t>授業力</t>
  </si>
  <si>
    <t>授業デザイン</t>
  </si>
  <si>
    <t>各教科等の専門性</t>
  </si>
  <si>
    <t>児童生徒理解</t>
  </si>
  <si>
    <t>学級経営</t>
  </si>
  <si>
    <t>特別な配慮や支援を必要とする児童生徒への指導</t>
  </si>
  <si>
    <t>ICT活用</t>
  </si>
  <si>
    <t>教育データ利活用</t>
  </si>
  <si>
    <t>新しい時代における教育の意義や役割の理解、法令を遵守すること及び教育的愛情をもって教育活動を展開することの重要性を理解している。</t>
    <phoneticPr fontId="1"/>
  </si>
  <si>
    <t>・「令和の日本型学校教育」を踏まえた新しい時代における教育、学校及び教職の意義や社会的役割・服務等を自覚するとともに、常に学び続けようとしている。
・自らの働き方を振り返り、日々の生活の質や教職人生を豊かにしている。
・教育的愛情や人権意識をもち、円滑なコミュニケーションにより、良好な人間関係を構築している。</t>
  </si>
  <si>
    <t>学習者主体の学びを展開するために、必要となる基礎的なスキルを獲得している。</t>
  </si>
  <si>
    <t>授業設計・実践・評価・改善等の意義を理解している。</t>
  </si>
  <si>
    <t>各教科等の授業展開に必要となる基礎的な知識を獲得している。</t>
  </si>
  <si>
    <t>学級経営の意義と重要性を理解している。</t>
  </si>
  <si>
    <t>一人ひとりの特性等の把握と、教育的ニーズに応じた適切な指導や支援の意義と重要性を理解している。</t>
  </si>
  <si>
    <t>学校におけるICT活用の意義や活用法、情報活用能力育成の重要性を理解し、基本的なスキルを獲得している。</t>
  </si>
  <si>
    <t>児童生徒理解</t>
    <rPh sb="0" eb="2">
      <t>ジドウ</t>
    </rPh>
    <rPh sb="2" eb="4">
      <t>セイト</t>
    </rPh>
    <rPh sb="4" eb="6">
      <t>リカイ</t>
    </rPh>
    <phoneticPr fontId="2"/>
  </si>
  <si>
    <t>学級経営</t>
    <rPh sb="0" eb="2">
      <t>ガッキュウ</t>
    </rPh>
    <phoneticPr fontId="2"/>
  </si>
  <si>
    <t>特別な配慮や支援を必要とする児童生徒への指導</t>
    <rPh sb="6" eb="8">
      <t>シエン</t>
    </rPh>
    <phoneticPr fontId="2"/>
  </si>
  <si>
    <t>教育データ利活用</t>
    <rPh sb="0" eb="2">
      <t>キョウイク</t>
    </rPh>
    <rPh sb="5" eb="8">
      <t>リカツヨウ</t>
    </rPh>
    <phoneticPr fontId="2"/>
  </si>
  <si>
    <t>学校教育目標を踏まえた学級経営方針を明確にするとともに、組織の一員として役割を自覚し、他の教職員と協働して教育活動を展開している。</t>
  </si>
  <si>
    <t>学年主任や教科主任、分掌主任として、自身や学校の強み・弱みを理解し、他の教職員との協力や関わりを通じて学校運営を推進・改善している。</t>
  </si>
  <si>
    <t>自身や学校の強み・弱みを理解し、他の教職員と協力するとともに、業務改善を意識した環境づくりを支援するなど、学校運営の推進・改善に向けた指導的役割を担っている。</t>
  </si>
  <si>
    <t>「地域とともにある学校づくり」を理解し、校内外の関係者と積極的に関わり、連携・協働している。</t>
  </si>
  <si>
    <t>「地域とともにある学校づくり」を目指し、校内外の関係者と積極的に関わり、連携・協働している。</t>
  </si>
  <si>
    <t>「地域とともにある学校づくり」を推進し、校内外の関係者と連携・協働した活動を企画・立案することができる。</t>
  </si>
  <si>
    <t>児童生徒の実態を踏まえ、効果的にICTを活用して「主体的・対話的で深い学び」の実現に向けた授業改善を行うなど、学習者主体の学びを展開している。</t>
  </si>
  <si>
    <t>学校が目指す児童生徒像を踏まえ、効果的にICTを活用して「主体的・対話的で深い学び」の実現に向けた授業改善を行うなど、学習者主体の学びを展開している。</t>
  </si>
  <si>
    <t>学校が目指す児童生徒像を踏まえ、効果的にICTを活用して「主体的・対話的で深い学び」の実現に向けた授業改善を行うなど、学習者主体の学びを展開するとともに、指導的役割を担っている。</t>
  </si>
  <si>
    <t>児童生徒の興味・関心を引き出す教材研究や、他の教師と協働した授業研究などを行いながら、授業設計・実践・評価・改善等を行っている。</t>
  </si>
  <si>
    <t>児童生徒の実態に応じた授業設計・実践・評価・改善を推進するとともに、教科等横断的な視点や、人的・物的な体制を確保するなど、教育課程を改善している。</t>
  </si>
  <si>
    <t>効果的な授業設計・実践・評価・改善等について後進を育成するとともに、学校が目指す児童生徒像を踏まえた教育課程の編成、実施及び改善にあたり、指導的な役割を担っている。</t>
  </si>
  <si>
    <t>各教科等の特質に応じ、資質・能力をはぐくむために必要となる専門的知識を身に付けている。</t>
  </si>
  <si>
    <t>各教科等の特質に応じた資質・能力をはぐくむために必要となる専門性を向上させている。</t>
  </si>
  <si>
    <t>各教科等の特質に応じた資質・能力をはぐくむために必要となる専門性を高め、後進の指導に役立てている。</t>
  </si>
  <si>
    <t>児童生徒の権利を理解し、一人ひとりに受容的かつ共感的に働きかけるとともに、他の教職員等と連携し、児童生徒のよさや可能性を伸ばす成長・発達を支援している。</t>
  </si>
  <si>
    <t>児童生徒の権利を理解し、一人ひとりの特性や心身の状況に応じた柔軟な働きかけを行うとともに、校内外の関係者と連携し、児童生徒のよさや可能性を伸ばす成長・発達を支援している。</t>
  </si>
  <si>
    <t>校内外の関係者と連携したチームによる支援体制をつくるとともに、児童生徒の権利の理解に基づいた、よさや可能性を伸ばす成長・発達への支援について、後進の育成をしている。</t>
  </si>
  <si>
    <t>共感的な人間関係をつくり、一人ひとりが自ら考え、選択し、決定できる機会を提供する集団づくりを行っている。</t>
  </si>
  <si>
    <t>学校教育目標の実現を目指し、自己指導能力の獲得に向け、意図的・計画的・継続的な学級経営や学年経営を推進している。</t>
  </si>
  <si>
    <t>学校教育目標の実現を目指し、自己指導能力の獲得に向けた意図的・計画的・継続的な学級経営や学年経営を推進するとともに、後進の育成をしている。</t>
  </si>
  <si>
    <t>一人ひとりの特性等を把握し、教育的ニーズに応じた適切な指導や支援を行っている。</t>
  </si>
  <si>
    <t>一人ひとりの特性等を把握した上で、関係機関を活用し、組織的かつ計画的に指導や支援を行っている。</t>
  </si>
  <si>
    <t>実態把握と適切な支援に向けた校内体制の充実を図るとともに、より望ましい指導や支援について後進の育成をしている。</t>
  </si>
  <si>
    <t>授業や校務等にICTを効果的に活用するとともに、児童生徒の情報活用能力を育成している。</t>
  </si>
  <si>
    <t>学校が目指す児童生徒像を踏まえ、授業や校務等においてICTを効果的に活用するとともに、児童生徒の情報活用能力の育成を推進している。</t>
  </si>
  <si>
    <t>授業観の転換や学校組織文化の変革を見据え、授業や校務等におけるICTの効果的な活用や児童生徒の情報活用能力の育成について探究し、校内外に発信している。</t>
  </si>
  <si>
    <t>さいたま市が
求める教師像</t>
    <rPh sb="4" eb="5">
      <t>シ</t>
    </rPh>
    <rPh sb="7" eb="8">
      <t>モト</t>
    </rPh>
    <rPh sb="10" eb="12">
      <t>キョウシ</t>
    </rPh>
    <rPh sb="12" eb="13">
      <t>ゾウ</t>
    </rPh>
    <phoneticPr fontId="1"/>
  </si>
  <si>
    <t>教職に
必要な
素養</t>
    <rPh sb="0" eb="2">
      <t>キョウショク</t>
    </rPh>
    <rPh sb="4" eb="6">
      <t>ヒツヨウ</t>
    </rPh>
    <rPh sb="8" eb="10">
      <t>ソヨウ</t>
    </rPh>
    <phoneticPr fontId="1"/>
  </si>
  <si>
    <t>学習
指導</t>
    <rPh sb="0" eb="2">
      <t>ガクシュウ</t>
    </rPh>
    <rPh sb="3" eb="5">
      <t>シドウ</t>
    </rPh>
    <phoneticPr fontId="1"/>
  </si>
  <si>
    <t>生徒
指導</t>
    <rPh sb="0" eb="2">
      <t>セイト</t>
    </rPh>
    <rPh sb="3" eb="5">
      <t>シドウ</t>
    </rPh>
    <phoneticPr fontId="1"/>
  </si>
  <si>
    <t>ICTや情報・教育データ
利活用</t>
    <rPh sb="4" eb="6">
      <t>ジョウホウ</t>
    </rPh>
    <rPh sb="7" eb="9">
      <t>キョウイク</t>
    </rPh>
    <rPh sb="13" eb="16">
      <t>リカツヨウ</t>
    </rPh>
    <phoneticPr fontId="1"/>
  </si>
  <si>
    <t>特別な配慮や
支援を必要と
する児童生徒
への指導</t>
    <phoneticPr fontId="1"/>
  </si>
  <si>
    <t>評価は「4」～「1」の４段階とし、項目ごとに選択して記入する。
４：よくできている　３：できている（十分である）　２：やや課題がある　１：改善が必要である</t>
    <phoneticPr fontId="1"/>
  </si>
  <si>
    <t>4月　  日</t>
    <phoneticPr fontId="1"/>
  </si>
  <si>
    <t>12月　 日</t>
    <phoneticPr fontId="1"/>
  </si>
  <si>
    <t>・「令和の日本型学校教育」を踏まえた新しい時代における教育、学校及び教職の意義や社会的役割・服務等を自 覚するとともに、常に学び続けようとしている。
・自らの働き方を振り返り、日々の生活の質や教職人生を豊かにしている。
・教育的愛情や人権意識をもち、円滑なコミュニケーションにより、良好な人間関係を構築している。</t>
    <phoneticPr fontId="1"/>
  </si>
  <si>
    <t>学習指導や生徒指導等をよりきめ細かく行うため、教育データ*を適切に活用している。</t>
  </si>
  <si>
    <t>学習指導や生徒指導等をよりきめ細かく行うため、教育データ*を適切に活用する意義と重要性を理解している。</t>
    <phoneticPr fontId="1"/>
  </si>
  <si>
    <t>学習指導や生徒指導等をよりきめ細かく行うため、教育データ*を適切に活用している。</t>
    <phoneticPr fontId="1"/>
  </si>
  <si>
    <t>学習指導や生徒指導等をよりきめ細かく行うため、教育データ*を適切に活用し、校内で推進している。</t>
    <phoneticPr fontId="1"/>
  </si>
  <si>
    <t>学習指導や生徒指導等をよりきめ細かく行うため、教育データ*を適切に活用した効果的な指導について探究し、データ利活用の推進に向けた指導的役割を担っている。</t>
    <phoneticPr fontId="1"/>
  </si>
  <si>
    <t>*教育データ：児童生徒の学習や生活状況等に関するデータ（デジタルデータ）を指します。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</si>
</sst>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0.5"/>
      <color theme="1"/>
      <name val="ＭＳ 明朝"/>
      <family val="1"/>
      <charset val="128"/>
    </font>
    <font>
      <sz val="10"/>
      <color theme="1"/>
      <name val="游ゴシック"/>
      <family val="3"/>
      <charset val="128"/>
      <scheme val="minor"/>
    </font>
    <font>
      <sz val="11"/>
      <color theme="1"/>
      <name val="游ゴシック"/>
      <family val="3"/>
      <charset val="128"/>
      <scheme val="minor"/>
    </font>
    <font>
      <sz val="11"/>
      <color theme="1"/>
      <name val="ＭＳ ゴシック"/>
      <family val="3"/>
      <charset val="128"/>
    </font>
    <font>
      <b/>
      <sz val="10.5"/>
      <color theme="1"/>
      <name val="游ゴシック"/>
      <family val="3"/>
      <charset val="128"/>
      <scheme val="minor"/>
    </font>
    <font>
      <sz val="10.5"/>
      <color theme="1"/>
      <name val="游ゴシック"/>
      <family val="3"/>
      <charset val="128"/>
      <scheme val="minor"/>
    </font>
    <font>
      <sz val="11"/>
      <color theme="0"/>
      <name val="游ゴシック"/>
      <family val="3"/>
      <charset val="128"/>
      <scheme val="minor"/>
    </font>
    <font>
      <sz val="12"/>
      <color theme="1"/>
      <name val="ＭＳ 明朝"/>
      <family val="1"/>
      <charset val="128"/>
    </font>
    <font>
      <b/>
      <sz val="12"/>
      <color theme="1"/>
      <name val="游ゴシック"/>
      <family val="3"/>
      <charset val="128"/>
      <scheme val="minor"/>
    </font>
    <font>
      <b/>
      <sz val="12"/>
      <color theme="1"/>
      <name val="ＭＳ 明朝"/>
      <family val="1"/>
      <charset val="128"/>
    </font>
    <font>
      <sz val="14"/>
      <color theme="1"/>
      <name val="HG丸ｺﾞｼｯｸM-PRO"/>
      <family val="3"/>
      <charset val="128"/>
    </font>
    <font>
      <sz val="6"/>
      <color theme="1"/>
      <name val="HG丸ｺﾞｼｯｸM-PRO"/>
      <family val="3"/>
      <charset val="128"/>
    </font>
    <font>
      <sz val="10.5"/>
      <color theme="1"/>
      <name val="HG丸ｺﾞｼｯｸM-PRO"/>
      <family val="3"/>
      <charset val="128"/>
    </font>
    <font>
      <sz val="10"/>
      <color theme="1"/>
      <name val="HG丸ｺﾞｼｯｸM-PRO"/>
      <family val="3"/>
      <charset val="128"/>
    </font>
    <font>
      <sz val="9"/>
      <color theme="1"/>
      <name val="游ゴシック"/>
      <family val="3"/>
      <charset val="128"/>
      <scheme val="minor"/>
    </font>
    <font>
      <b/>
      <sz val="11"/>
      <color theme="1"/>
      <name val="HG丸ｺﾞｼｯｸM-PRO"/>
      <family val="3"/>
      <charset val="128"/>
    </font>
    <font>
      <b/>
      <sz val="9"/>
      <color theme="1"/>
      <name val="HG丸ｺﾞｼｯｸM-PRO"/>
      <family val="3"/>
      <charset val="128"/>
    </font>
    <font>
      <b/>
      <sz val="18"/>
      <color theme="1"/>
      <name val="游ゴシック"/>
      <family val="3"/>
      <charset val="128"/>
      <scheme val="minor"/>
    </font>
    <font>
      <sz val="9"/>
      <color theme="1"/>
      <name val="游ゴシック"/>
      <family val="2"/>
      <charset val="128"/>
      <scheme val="minor"/>
    </font>
    <font>
      <sz val="8"/>
      <color theme="1"/>
      <name val="游ゴシック"/>
      <family val="2"/>
      <charset val="128"/>
      <scheme val="minor"/>
    </font>
    <font>
      <b/>
      <sz val="11"/>
      <color theme="1"/>
      <name val="游ゴシック"/>
      <family val="2"/>
      <charset val="128"/>
      <scheme val="minor"/>
    </font>
    <font>
      <b/>
      <sz val="10"/>
      <color theme="1"/>
      <name val="HG丸ｺﾞｼｯｸM-PRO"/>
      <family val="3"/>
      <charset val="128"/>
    </font>
  </fonts>
  <fills count="4">
    <fill>
      <patternFill patternType="none"/>
    </fill>
    <fill>
      <patternFill patternType="gray125"/>
    </fill>
    <fill>
      <patternFill patternType="solid">
        <fgColor rgb="FFFFFFFF"/>
        <bgColor indexed="64"/>
      </patternFill>
    </fill>
    <fill>
      <patternFill patternType="solid">
        <fgColor theme="4" tint="-0.24994659260841701"/>
        <bgColor indexed="64"/>
      </patternFill>
    </fill>
  </fills>
  <borders count="22">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right/>
      <top/>
      <bottom style="medium">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top style="medium">
        <color auto="1"/>
      </top>
      <bottom style="medium">
        <color auto="1"/>
      </bottom>
      <diagonal/>
    </border>
  </borders>
  <cellStyleXfs count="1">
    <xf numFmtId="0" fontId="0" fillId="0" borderId="0">
      <alignment vertical="center"/>
    </xf>
  </cellStyleXfs>
  <cellXfs count="73">
    <xf numFmtId="0" fontId="0" fillId="0" borderId="0" xfId="0">
      <alignment vertical="center"/>
    </xf>
    <xf numFmtId="0" fontId="7" fillId="0" borderId="3" xfId="0" applyFont="1" applyBorder="1" applyAlignment="1">
      <alignment horizontal="center" vertical="center"/>
    </xf>
    <xf numFmtId="0" fontId="2" fillId="0" borderId="0" xfId="0" applyFont="1" applyAlignment="1">
      <alignment horizontal="center" vertical="center" wrapText="1"/>
    </xf>
    <xf numFmtId="0" fontId="0" fillId="0" borderId="0" xfId="0" applyAlignment="1">
      <alignment vertical="center" shrinkToFit="1"/>
    </xf>
    <xf numFmtId="0" fontId="16" fillId="2" borderId="5" xfId="0" applyFont="1" applyFill="1" applyBorder="1" applyAlignment="1">
      <alignment horizontal="center" vertical="center" wrapText="1"/>
    </xf>
    <xf numFmtId="0" fontId="0" fillId="0" borderId="0" xfId="0" applyAlignment="1">
      <alignment horizontal="left" vertical="center"/>
    </xf>
    <xf numFmtId="0" fontId="0" fillId="0" borderId="12" xfId="0" applyBorder="1" applyProtection="1">
      <alignment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20" fillId="0" borderId="5" xfId="0" applyFont="1" applyBorder="1" applyAlignment="1" applyProtection="1">
      <alignment horizontal="left" vertical="center"/>
      <protection locked="0"/>
    </xf>
    <xf numFmtId="0" fontId="0" fillId="0" borderId="5" xfId="0" applyBorder="1" applyAlignment="1">
      <alignment vertical="center" shrinkToFit="1"/>
    </xf>
    <xf numFmtId="0" fontId="15" fillId="2" borderId="5" xfId="0" applyFont="1" applyFill="1" applyBorder="1" applyAlignment="1">
      <alignment vertical="center" shrinkToFit="1"/>
    </xf>
    <xf numFmtId="0" fontId="22" fillId="0" borderId="0" xfId="0" applyFont="1">
      <alignment vertical="center"/>
    </xf>
    <xf numFmtId="0" fontId="21" fillId="0" borderId="5" xfId="0" applyFont="1" applyBorder="1" applyAlignment="1">
      <alignment vertical="center" shrinkToFit="1"/>
    </xf>
    <xf numFmtId="0" fontId="17" fillId="0" borderId="5" xfId="0" applyFont="1" applyBorder="1" applyAlignment="1">
      <alignment vertical="center" wrapText="1" shrinkToFit="1"/>
    </xf>
    <xf numFmtId="0" fontId="17" fillId="0" borderId="0" xfId="0" applyFont="1" applyAlignment="1">
      <alignment vertical="center" shrinkToFit="1"/>
    </xf>
    <xf numFmtId="0" fontId="19" fillId="0" borderId="21" xfId="0" applyFont="1" applyBorder="1" applyAlignment="1">
      <alignment horizontal="center" vertical="center" wrapText="1"/>
    </xf>
    <xf numFmtId="0" fontId="16" fillId="2" borderId="21" xfId="0" applyFont="1" applyFill="1" applyBorder="1" applyAlignment="1">
      <alignment horizontal="center" vertical="center" wrapText="1"/>
    </xf>
    <xf numFmtId="0" fontId="20" fillId="0" borderId="21" xfId="0" applyFont="1" applyBorder="1" applyAlignment="1" applyProtection="1">
      <alignment horizontal="left" vertical="center"/>
      <protection locked="0"/>
    </xf>
    <xf numFmtId="0" fontId="7" fillId="0" borderId="2" xfId="0" applyFont="1" applyBorder="1" applyAlignment="1">
      <alignment horizontal="center" vertical="center"/>
    </xf>
    <xf numFmtId="0" fontId="19" fillId="0" borderId="4" xfId="0" applyFont="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0" fillId="0" borderId="19" xfId="0" applyBorder="1" applyAlignment="1" applyProtection="1">
      <alignment vertical="center"/>
      <protection locked="0"/>
    </xf>
    <xf numFmtId="0" fontId="0" fillId="0" borderId="20" xfId="0" applyBorder="1" applyAlignment="1" applyProtection="1">
      <alignment vertical="center"/>
      <protection locked="0"/>
    </xf>
    <xf numFmtId="0" fontId="3" fillId="2" borderId="0" xfId="0" applyFont="1" applyFill="1" applyBorder="1" applyAlignment="1">
      <alignment horizontal="justify" vertical="center" wrapText="1"/>
    </xf>
    <xf numFmtId="0" fontId="0" fillId="0" borderId="0" xfId="0" applyBorder="1" applyAlignment="1">
      <alignment vertical="center"/>
    </xf>
    <xf numFmtId="0" fontId="10" fillId="2" borderId="15"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0" fillId="0" borderId="16" xfId="0" applyBorder="1" applyAlignment="1" applyProtection="1">
      <alignment vertical="center"/>
      <protection locked="0"/>
    </xf>
    <xf numFmtId="0" fontId="0" fillId="0" borderId="17" xfId="0" applyBorder="1" applyAlignment="1" applyProtection="1">
      <alignment vertical="center"/>
      <protection locked="0"/>
    </xf>
    <xf numFmtId="0" fontId="18" fillId="0" borderId="4" xfId="0" applyFont="1" applyBorder="1" applyAlignment="1">
      <alignment horizontal="center" vertical="center" wrapText="1"/>
    </xf>
    <xf numFmtId="0" fontId="18" fillId="0" borderId="4" xfId="0" applyFont="1" applyBorder="1" applyAlignment="1">
      <alignment horizontal="center" vertical="center"/>
    </xf>
    <xf numFmtId="0" fontId="16" fillId="2" borderId="5" xfId="0" applyFont="1" applyFill="1" applyBorder="1" applyAlignment="1">
      <alignment horizontal="justify" vertical="center" wrapText="1"/>
    </xf>
    <xf numFmtId="0" fontId="16" fillId="0" borderId="5" xfId="0" applyFont="1" applyBorder="1" applyAlignment="1">
      <alignment horizontal="justify" vertical="center" wrapText="1"/>
    </xf>
    <xf numFmtId="0" fontId="19" fillId="0" borderId="4" xfId="0" applyFont="1" applyBorder="1" applyAlignment="1">
      <alignment horizontal="center" vertical="center" wrapText="1"/>
    </xf>
    <xf numFmtId="0" fontId="7" fillId="0" borderId="2"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4" fillId="2" borderId="21" xfId="0" applyFont="1" applyFill="1" applyBorder="1" applyAlignment="1">
      <alignment horizontal="justify" vertical="center" wrapText="1"/>
    </xf>
    <xf numFmtId="0" fontId="23" fillId="0" borderId="21" xfId="0" applyFont="1" applyBorder="1" applyAlignment="1">
      <alignment horizontal="justify" vertical="center" wrapText="1"/>
    </xf>
    <xf numFmtId="0" fontId="13" fillId="0" borderId="0" xfId="0" applyFont="1" applyAlignment="1">
      <alignment horizontal="center" vertical="center" wrapText="1"/>
    </xf>
    <xf numFmtId="0" fontId="13" fillId="0" borderId="11" xfId="0" applyFont="1" applyBorder="1" applyAlignment="1">
      <alignment horizontal="center" vertical="center" wrapText="1"/>
    </xf>
    <xf numFmtId="0" fontId="6" fillId="0" borderId="15" xfId="0" applyFont="1" applyBorder="1" applyAlignment="1" applyProtection="1">
      <alignment horizontal="left" vertical="top"/>
      <protection locked="0"/>
    </xf>
    <xf numFmtId="0" fontId="6" fillId="0" borderId="16" xfId="0" applyFont="1" applyBorder="1" applyAlignment="1" applyProtection="1">
      <alignment horizontal="left" vertical="top"/>
      <protection locked="0"/>
    </xf>
    <xf numFmtId="0" fontId="6" fillId="0" borderId="16" xfId="0" applyFont="1" applyBorder="1" applyAlignment="1" applyProtection="1">
      <alignment vertical="top"/>
      <protection locked="0"/>
    </xf>
    <xf numFmtId="0" fontId="6" fillId="0" borderId="17" xfId="0" applyFont="1" applyBorder="1" applyAlignment="1" applyProtection="1">
      <alignment vertical="top"/>
      <protection locked="0"/>
    </xf>
    <xf numFmtId="0" fontId="17" fillId="0" borderId="10" xfId="0" applyFont="1" applyBorder="1" applyAlignment="1">
      <alignment horizontal="center" vertical="center" wrapText="1"/>
    </xf>
    <xf numFmtId="0" fontId="17" fillId="0" borderId="13"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8" fillId="0" borderId="5"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9" fillId="3" borderId="5"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20" fillId="0" borderId="6" xfId="0" applyFont="1" applyBorder="1" applyAlignment="1" applyProtection="1">
      <alignment horizontal="left" vertical="center"/>
      <protection locked="0"/>
    </xf>
    <xf numFmtId="0" fontId="19" fillId="0" borderId="7" xfId="0" applyFont="1" applyBorder="1" applyAlignment="1">
      <alignment horizontal="center" vertical="center" wrapText="1"/>
    </xf>
    <xf numFmtId="0" fontId="16" fillId="2" borderId="8" xfId="0" applyFont="1" applyFill="1" applyBorder="1" applyAlignment="1">
      <alignment horizontal="center" vertical="center" wrapText="1"/>
    </xf>
    <xf numFmtId="0" fontId="16" fillId="2" borderId="8" xfId="0" applyFont="1" applyFill="1" applyBorder="1" applyAlignment="1">
      <alignment horizontal="justify" vertical="center" wrapText="1"/>
    </xf>
    <xf numFmtId="0" fontId="16" fillId="0" borderId="8" xfId="0" applyFont="1" applyBorder="1" applyAlignment="1">
      <alignment horizontal="justify" vertical="center" wrapText="1"/>
    </xf>
    <xf numFmtId="0" fontId="20" fillId="0" borderId="8" xfId="0" applyFont="1" applyBorder="1" applyAlignment="1" applyProtection="1">
      <alignment horizontal="left" vertical="center"/>
      <protection locked="0"/>
    </xf>
    <xf numFmtId="0" fontId="20" fillId="0" borderId="9" xfId="0" applyFont="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888275</xdr:colOff>
      <xdr:row>24</xdr:row>
      <xdr:rowOff>68580</xdr:rowOff>
    </xdr:from>
    <xdr:to>
      <xdr:col>3</xdr:col>
      <xdr:colOff>1480675</xdr:colOff>
      <xdr:row>24</xdr:row>
      <xdr:rowOff>297180</xdr:rowOff>
    </xdr:to>
    <xdr:sp macro="" textlink="">
      <xdr:nvSpPr>
        <xdr:cNvPr id="2" name="下矢印 1">
          <a:extLst>
            <a:ext uri="{FF2B5EF4-FFF2-40B4-BE49-F238E27FC236}">
              <a16:creationId xmlns:a16="http://schemas.microsoft.com/office/drawing/2014/main" id="{00000000-0008-0000-0000-000002000000}"/>
            </a:ext>
          </a:extLst>
        </xdr:cNvPr>
        <xdr:cNvSpPr/>
      </xdr:nvSpPr>
      <xdr:spPr>
        <a:xfrm>
          <a:off x="5185955" y="12976860"/>
          <a:ext cx="592400" cy="228600"/>
        </a:xfrm>
        <a:prstGeom prst="down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26"/>
  <sheetViews>
    <sheetView tabSelected="1" zoomScale="60" zoomScaleNormal="60" workbookViewId="0">
      <selection activeCell="I8" sqref="I8"/>
    </sheetView>
  </sheetViews>
  <sheetFormatPr defaultRowHeight="18" x14ac:dyDescent="0.45"/>
  <cols>
    <col min="1" max="1" width="11.5" customWidth="1"/>
    <col min="2" max="2" width="16.19921875" customWidth="1"/>
    <col min="3" max="3" width="28.69921875" customWidth="1"/>
    <col min="4" max="4" width="54" customWidth="1"/>
    <col min="5" max="5" width="10.59765625" customWidth="1"/>
    <col min="6" max="6" width="10.5" customWidth="1"/>
    <col min="8" max="8" width="22.09765625" bestFit="1" customWidth="1"/>
  </cols>
  <sheetData>
    <row r="2" spans="1:8" ht="31.8" customHeight="1" thickBot="1" x14ac:dyDescent="0.5">
      <c r="A2" s="41" t="s">
        <v>11</v>
      </c>
      <c r="B2" s="41"/>
      <c r="C2" s="41"/>
      <c r="D2" s="41"/>
      <c r="E2" s="41"/>
      <c r="F2" s="41"/>
      <c r="H2" s="2" t="s">
        <v>18</v>
      </c>
    </row>
    <row r="3" spans="1:8" ht="31.8" customHeight="1" thickBot="1" x14ac:dyDescent="0.5">
      <c r="A3" s="42" t="str">
        <f>"教諭【"&amp;VLOOKUP(H3,データ!A2:L42,2,FALSE)&amp;"】"</f>
        <v>教諭【キャリア段階Ⅰ　基礎形成期（１年～５年）】</v>
      </c>
      <c r="B3" s="42"/>
      <c r="C3" s="42"/>
      <c r="D3" s="42"/>
      <c r="E3" s="42"/>
      <c r="F3" s="42"/>
      <c r="H3" s="6">
        <v>1</v>
      </c>
    </row>
    <row r="4" spans="1:8" ht="37.200000000000003" customHeight="1" thickBot="1" x14ac:dyDescent="0.5">
      <c r="A4" s="43" t="s">
        <v>1</v>
      </c>
      <c r="B4" s="44"/>
      <c r="C4" s="44"/>
      <c r="D4" s="45" t="s">
        <v>0</v>
      </c>
      <c r="E4" s="45"/>
      <c r="F4" s="46"/>
    </row>
    <row r="5" spans="1:8" ht="40.950000000000003" customHeight="1" x14ac:dyDescent="0.45">
      <c r="A5" s="47" t="s">
        <v>81</v>
      </c>
      <c r="B5" s="48"/>
      <c r="C5" s="49" t="s">
        <v>2</v>
      </c>
      <c r="D5" s="49"/>
      <c r="E5" s="50"/>
      <c r="F5" s="51"/>
    </row>
    <row r="6" spans="1:8" ht="26.25" customHeight="1" x14ac:dyDescent="0.45">
      <c r="A6" s="52" t="s">
        <v>7</v>
      </c>
      <c r="B6" s="53"/>
      <c r="C6" s="54" t="str">
        <f>A3</f>
        <v>教諭【キャリア段階Ⅰ　基礎形成期（１年～５年）】</v>
      </c>
      <c r="D6" s="54"/>
      <c r="E6" s="55"/>
      <c r="F6" s="56"/>
    </row>
    <row r="7" spans="1:8" ht="26.25" customHeight="1" x14ac:dyDescent="0.45">
      <c r="A7" s="52"/>
      <c r="B7" s="53"/>
      <c r="C7" s="57" t="str">
        <f>VLOOKUP(H3,データ!A2:L42,3,FALSE)</f>
        <v>組織の一員として教育活動を展開し、教員としての基礎・基本を身に付ける。</v>
      </c>
      <c r="D7" s="58"/>
      <c r="E7" s="58"/>
      <c r="F7" s="59"/>
    </row>
    <row r="8" spans="1:8" ht="42" customHeight="1" thickBot="1" x14ac:dyDescent="0.5">
      <c r="A8" s="60" t="s">
        <v>87</v>
      </c>
      <c r="B8" s="61"/>
      <c r="C8" s="61"/>
      <c r="D8" s="61"/>
      <c r="E8" s="61"/>
      <c r="F8" s="62"/>
    </row>
    <row r="9" spans="1:8" x14ac:dyDescent="0.45">
      <c r="A9" s="63" t="s">
        <v>3</v>
      </c>
      <c r="B9" s="36"/>
      <c r="C9" s="36" t="s">
        <v>4</v>
      </c>
      <c r="D9" s="37"/>
      <c r="E9" s="19" t="s">
        <v>5</v>
      </c>
      <c r="F9" s="1" t="s">
        <v>6</v>
      </c>
    </row>
    <row r="10" spans="1:8" x14ac:dyDescent="0.45">
      <c r="A10" s="64"/>
      <c r="B10" s="65"/>
      <c r="C10" s="38"/>
      <c r="D10" s="38"/>
      <c r="E10" s="7" t="s">
        <v>88</v>
      </c>
      <c r="F10" s="8" t="s">
        <v>89</v>
      </c>
    </row>
    <row r="11" spans="1:8" ht="65.400000000000006" customHeight="1" x14ac:dyDescent="0.45">
      <c r="A11" s="31" t="s">
        <v>82</v>
      </c>
      <c r="B11" s="4" t="s">
        <v>29</v>
      </c>
      <c r="C11" s="33" t="s">
        <v>90</v>
      </c>
      <c r="D11" s="33"/>
      <c r="E11" s="9"/>
      <c r="F11" s="66"/>
      <c r="H11" s="5"/>
    </row>
    <row r="12" spans="1:8" ht="46.2" customHeight="1" x14ac:dyDescent="0.45">
      <c r="A12" s="32"/>
      <c r="B12" s="4" t="s">
        <v>31</v>
      </c>
      <c r="C12" s="33" t="str">
        <f>VLOOKUP($H$3,データ!$A$2:$O$47,5,FALSE)</f>
        <v>学校教育目標を踏まえた学級経営方針を明確にするとともに、組織の一員として役割を自覚し、他の教職員と協働して教育活動を展開している。</v>
      </c>
      <c r="D12" s="34"/>
      <c r="E12" s="9"/>
      <c r="F12" s="66"/>
      <c r="H12" s="5"/>
    </row>
    <row r="13" spans="1:8" ht="46.2" customHeight="1" x14ac:dyDescent="0.45">
      <c r="A13" s="32"/>
      <c r="B13" s="4" t="s">
        <v>32</v>
      </c>
      <c r="C13" s="33" t="str">
        <f>VLOOKUP($H$3,データ!$A$2:$O$47,6,FALSE)</f>
        <v>他の教職員からの指導・助言を受けながら、危機の未然防止、迅速な対応を行っている。</v>
      </c>
      <c r="D13" s="34"/>
      <c r="E13" s="9"/>
      <c r="F13" s="66"/>
      <c r="H13" s="5"/>
    </row>
    <row r="14" spans="1:8" ht="46.2" customHeight="1" x14ac:dyDescent="0.45">
      <c r="A14" s="32"/>
      <c r="B14" s="4" t="s">
        <v>33</v>
      </c>
      <c r="C14" s="33" t="str">
        <f>VLOOKUP($H$3,データ!$A$2:$O$47,7,FALSE)</f>
        <v>「地域とともにある学校づくり」を理解し、校内外の関係者と積極的に関わり、連携・協働している。</v>
      </c>
      <c r="D14" s="34"/>
      <c r="E14" s="9"/>
      <c r="F14" s="66"/>
      <c r="H14" s="5"/>
    </row>
    <row r="15" spans="1:8" ht="46.2" customHeight="1" x14ac:dyDescent="0.45">
      <c r="A15" s="31" t="s">
        <v>83</v>
      </c>
      <c r="B15" s="4" t="s">
        <v>34</v>
      </c>
      <c r="C15" s="33" t="str">
        <f>VLOOKUP($H$3,データ!$A$2:$O$47,8,FALSE)</f>
        <v>児童生徒の実態を踏まえ、効果的にICTを活用して「主体的・対話的で深い学び」の実現に向けた授業改善を行うなど、学習者主体の学びを展開している。</v>
      </c>
      <c r="D15" s="34"/>
      <c r="E15" s="9"/>
      <c r="F15" s="66"/>
    </row>
    <row r="16" spans="1:8" ht="46.2" customHeight="1" x14ac:dyDescent="0.45">
      <c r="A16" s="32"/>
      <c r="B16" s="4" t="s">
        <v>35</v>
      </c>
      <c r="C16" s="33" t="str">
        <f>VLOOKUP($H$3,データ!$A$2:$O$47,9,FALSE)</f>
        <v>児童生徒の興味・関心を引き出す教材研究や、他の教師と協働した授業研究などを行いながら、授業設計・実践・評価・改善等を行っている。</v>
      </c>
      <c r="D16" s="34"/>
      <c r="E16" s="9"/>
      <c r="F16" s="66"/>
    </row>
    <row r="17" spans="1:6" ht="46.2" customHeight="1" x14ac:dyDescent="0.45">
      <c r="A17" s="32"/>
      <c r="B17" s="4" t="s">
        <v>36</v>
      </c>
      <c r="C17" s="33" t="str">
        <f>VLOOKUP($H$3,データ!$A$2:$O$47,10,FALSE)</f>
        <v>各教科等の特質に応じ、資質・能力をはぐくむために必要となる専門的知識を身に付けている。</v>
      </c>
      <c r="D17" s="34"/>
      <c r="E17" s="9"/>
      <c r="F17" s="66"/>
    </row>
    <row r="18" spans="1:6" ht="46.2" customHeight="1" x14ac:dyDescent="0.45">
      <c r="A18" s="31" t="s">
        <v>84</v>
      </c>
      <c r="B18" s="4" t="s">
        <v>50</v>
      </c>
      <c r="C18" s="33" t="str">
        <f>VLOOKUP($H$3,データ!$A$2:$O$47,11,FALSE)</f>
        <v>児童生徒の権利を理解し、一人ひとりに受容的かつ共感的に働きかけるとともに、他の教職員等と連携し、児童生徒のよさや可能性を伸ばす成長・発達を支援している。</v>
      </c>
      <c r="D18" s="34"/>
      <c r="E18" s="9"/>
      <c r="F18" s="66"/>
    </row>
    <row r="19" spans="1:6" ht="46.2" customHeight="1" x14ac:dyDescent="0.45">
      <c r="A19" s="32"/>
      <c r="B19" s="4" t="s">
        <v>51</v>
      </c>
      <c r="C19" s="33" t="str">
        <f>VLOOKUP($H$3,データ!$A$2:$O$47,12,FALSE)</f>
        <v>共感的な人間関係をつくり、一人ひとりが自ら考え、選択し、決定できる機会を提供する集団づくりを行っている。</v>
      </c>
      <c r="D19" s="34"/>
      <c r="E19" s="9"/>
      <c r="F19" s="66"/>
    </row>
    <row r="20" spans="1:6" ht="69.599999999999994" customHeight="1" x14ac:dyDescent="0.45">
      <c r="A20" s="20" t="s">
        <v>86</v>
      </c>
      <c r="B20" s="4" t="s">
        <v>52</v>
      </c>
      <c r="C20" s="33" t="str">
        <f>VLOOKUP($H$3,データ!$A$2:$O$47,13,FALSE)</f>
        <v>一人ひとりの特性等を把握し、教育的ニーズに応じた適切な指導や支援を行っている。</v>
      </c>
      <c r="D20" s="34"/>
      <c r="E20" s="9"/>
      <c r="F20" s="66"/>
    </row>
    <row r="21" spans="1:6" ht="46.2" customHeight="1" x14ac:dyDescent="0.45">
      <c r="A21" s="35" t="s">
        <v>85</v>
      </c>
      <c r="B21" s="4" t="s">
        <v>40</v>
      </c>
      <c r="C21" s="33" t="str">
        <f>VLOOKUP($H$3,データ!$A$2:$O$47,14,FALSE)</f>
        <v>授業や校務等にICTを効果的に活用するとともに、児童生徒の情報活用能力を育成している。</v>
      </c>
      <c r="D21" s="34"/>
      <c r="E21" s="9"/>
      <c r="F21" s="66"/>
    </row>
    <row r="22" spans="1:6" ht="46.2" customHeight="1" thickBot="1" x14ac:dyDescent="0.5">
      <c r="A22" s="67"/>
      <c r="B22" s="68" t="s">
        <v>53</v>
      </c>
      <c r="C22" s="69" t="str">
        <f>VLOOKUP($H$3,データ!$A$2:$O$47,15,FALSE)</f>
        <v>学習指導や生徒指導等をよりきめ細かく行うため、教育データ*を適切に活用している。</v>
      </c>
      <c r="D22" s="70"/>
      <c r="E22" s="71"/>
      <c r="F22" s="72"/>
    </row>
    <row r="23" spans="1:6" ht="20.7" customHeight="1" thickBot="1" x14ac:dyDescent="0.5">
      <c r="A23" s="16"/>
      <c r="B23" s="17"/>
      <c r="C23" s="39" t="s">
        <v>96</v>
      </c>
      <c r="D23" s="40"/>
      <c r="E23" s="18"/>
      <c r="F23" s="18"/>
    </row>
    <row r="24" spans="1:6" ht="130.19999999999999" customHeight="1" thickBot="1" x14ac:dyDescent="0.5">
      <c r="A24" s="21" t="s">
        <v>9</v>
      </c>
      <c r="B24" s="22"/>
      <c r="C24" s="23"/>
      <c r="D24" s="23"/>
      <c r="E24" s="23"/>
      <c r="F24" s="24"/>
    </row>
    <row r="25" spans="1:6" ht="30" customHeight="1" thickBot="1" x14ac:dyDescent="0.5">
      <c r="B25" s="25"/>
      <c r="C25" s="26"/>
      <c r="D25" s="26"/>
      <c r="E25" s="26"/>
      <c r="F25" s="26"/>
    </row>
    <row r="26" spans="1:6" ht="130.19999999999999" customHeight="1" thickBot="1" x14ac:dyDescent="0.5">
      <c r="A26" s="27" t="s">
        <v>10</v>
      </c>
      <c r="B26" s="28"/>
      <c r="C26" s="29"/>
      <c r="D26" s="29"/>
      <c r="E26" s="29"/>
      <c r="F26" s="30"/>
    </row>
  </sheetData>
  <mergeCells count="34">
    <mergeCell ref="C23:D23"/>
    <mergeCell ref="A2:F2"/>
    <mergeCell ref="A3:F3"/>
    <mergeCell ref="A4:C4"/>
    <mergeCell ref="D4:F4"/>
    <mergeCell ref="A5:B5"/>
    <mergeCell ref="C5:F5"/>
    <mergeCell ref="A15:A17"/>
    <mergeCell ref="C15:D15"/>
    <mergeCell ref="C16:D16"/>
    <mergeCell ref="C17:D17"/>
    <mergeCell ref="A6:B7"/>
    <mergeCell ref="C6:F6"/>
    <mergeCell ref="C7:F7"/>
    <mergeCell ref="A8:F8"/>
    <mergeCell ref="A9:B10"/>
    <mergeCell ref="C9:D10"/>
    <mergeCell ref="A11:A14"/>
    <mergeCell ref="C11:D11"/>
    <mergeCell ref="C12:D12"/>
    <mergeCell ref="C13:D13"/>
    <mergeCell ref="C14:D14"/>
    <mergeCell ref="A18:A19"/>
    <mergeCell ref="C18:D18"/>
    <mergeCell ref="C19:D19"/>
    <mergeCell ref="C20:D20"/>
    <mergeCell ref="A21:A22"/>
    <mergeCell ref="C21:D21"/>
    <mergeCell ref="C22:D22"/>
    <mergeCell ref="A24:B24"/>
    <mergeCell ref="C24:F24"/>
    <mergeCell ref="B25:F25"/>
    <mergeCell ref="A26:B26"/>
    <mergeCell ref="C26:F26"/>
  </mergeCells>
  <phoneticPr fontId="1"/>
  <conditionalFormatting sqref="E11:E23">
    <cfRule type="colorScale" priority="25">
      <colorScale>
        <cfvo type="min"/>
        <cfvo type="max"/>
        <color rgb="FFF8696B"/>
        <color rgb="FFFCFCFF"/>
      </colorScale>
    </cfRule>
    <cfRule type="dataBar" priority="27">
      <dataBar>
        <cfvo type="min"/>
        <cfvo type="max"/>
        <color rgb="FF638EC6"/>
      </dataBar>
      <extLst>
        <ext xmlns:x14="http://schemas.microsoft.com/office/spreadsheetml/2009/9/main" uri="{B025F937-C7B1-47D3-B67F-A62EFF666E3E}">
          <x14:id>{13C2EA84-BF70-4AB6-8120-98B79BE41042}</x14:id>
        </ext>
      </extLst>
    </cfRule>
  </conditionalFormatting>
  <conditionalFormatting sqref="E11:E23">
    <cfRule type="dataBar" priority="23">
      <dataBar>
        <cfvo type="num" val="&quot;D&quot;"/>
        <cfvo type="num" val="&quot;A&quot;"/>
        <color rgb="FF638EC6"/>
      </dataBar>
      <extLst>
        <ext xmlns:x14="http://schemas.microsoft.com/office/spreadsheetml/2009/9/main" uri="{B025F937-C7B1-47D3-B67F-A62EFF666E3E}">
          <x14:id>{4FB87AAA-0051-4245-B140-2602AF793378}</x14:id>
        </ext>
      </extLst>
    </cfRule>
    <cfRule type="colorScale" priority="26">
      <colorScale>
        <cfvo type="min"/>
        <cfvo type="max"/>
        <color rgb="FFFCFCFF"/>
        <color rgb="FF63BE7B"/>
      </colorScale>
    </cfRule>
  </conditionalFormatting>
  <conditionalFormatting sqref="E11:E23">
    <cfRule type="colorScale" priority="18">
      <colorScale>
        <cfvo type="min"/>
        <cfvo type="max"/>
        <color rgb="FFFCFCFF"/>
        <color rgb="FF63BE7B"/>
      </colorScale>
    </cfRule>
  </conditionalFormatting>
  <conditionalFormatting sqref="G17">
    <cfRule type="dataBar" priority="24">
      <dataBar>
        <cfvo type="num" val="&quot;D&quot;"/>
        <cfvo type="num" val="&quot;A&quot;"/>
        <color rgb="FF638EC6"/>
      </dataBar>
      <extLst>
        <ext xmlns:x14="http://schemas.microsoft.com/office/spreadsheetml/2009/9/main" uri="{B025F937-C7B1-47D3-B67F-A62EFF666E3E}">
          <x14:id>{A6A9EEF0-D0B4-40A4-9899-75B0772ED059}</x14:id>
        </ext>
      </extLst>
    </cfRule>
  </conditionalFormatting>
  <conditionalFormatting sqref="H11:H14">
    <cfRule type="dataBar" priority="22">
      <dataBar>
        <cfvo type="min"/>
        <cfvo type="max"/>
        <color rgb="FF638EC6"/>
      </dataBar>
      <extLst>
        <ext xmlns:x14="http://schemas.microsoft.com/office/spreadsheetml/2009/9/main" uri="{B025F937-C7B1-47D3-B67F-A62EFF666E3E}">
          <x14:id>{72442617-2C15-4608-8567-D7EA03FFEE10}</x14:id>
        </ext>
      </extLst>
    </cfRule>
  </conditionalFormatting>
  <conditionalFormatting sqref="E11:E23">
    <cfRule type="dataBar" priority="21">
      <dataBar>
        <cfvo type="min"/>
        <cfvo type="max"/>
        <color rgb="FF638EC6"/>
      </dataBar>
      <extLst>
        <ext xmlns:x14="http://schemas.microsoft.com/office/spreadsheetml/2009/9/main" uri="{B025F937-C7B1-47D3-B67F-A62EFF666E3E}">
          <x14:id>{331FC49E-7786-42B4-A430-37370E9CA316}</x14:id>
        </ext>
      </extLst>
    </cfRule>
  </conditionalFormatting>
  <conditionalFormatting sqref="E14">
    <cfRule type="colorScale" priority="20">
      <colorScale>
        <cfvo type="min"/>
        <cfvo type="max"/>
        <color rgb="FF63BE7B"/>
        <color rgb="FFFCFCFF"/>
      </colorScale>
    </cfRule>
  </conditionalFormatting>
  <conditionalFormatting sqref="E13">
    <cfRule type="colorScale" priority="15">
      <colorScale>
        <cfvo type="min"/>
        <cfvo type="max"/>
        <color rgb="FF63BE7B"/>
        <color rgb="FFFCFCFF"/>
      </colorScale>
    </cfRule>
  </conditionalFormatting>
  <conditionalFormatting sqref="E11:E12">
    <cfRule type="colorScale" priority="19">
      <colorScale>
        <cfvo type="min"/>
        <cfvo type="max"/>
        <color rgb="FFFCFCFF"/>
        <color rgb="FF63BE7B"/>
      </colorScale>
    </cfRule>
  </conditionalFormatting>
  <conditionalFormatting sqref="E11">
    <cfRule type="colorScale" priority="17">
      <colorScale>
        <cfvo type="min"/>
        <cfvo type="max"/>
        <color rgb="FF63BE7B"/>
        <color rgb="FFFCFCFF"/>
      </colorScale>
    </cfRule>
  </conditionalFormatting>
  <conditionalFormatting sqref="E12">
    <cfRule type="colorScale" priority="16">
      <colorScale>
        <cfvo type="min"/>
        <cfvo type="max"/>
        <color rgb="FF63BE7B"/>
        <color rgb="FFFCFCFF"/>
      </colorScale>
    </cfRule>
  </conditionalFormatting>
  <conditionalFormatting sqref="E15">
    <cfRule type="colorScale" priority="14">
      <colorScale>
        <cfvo type="min"/>
        <cfvo type="max"/>
        <color rgb="FF63BE7B"/>
        <color rgb="FFFCFCFF"/>
      </colorScale>
    </cfRule>
  </conditionalFormatting>
  <conditionalFormatting sqref="E16">
    <cfRule type="colorScale" priority="13">
      <colorScale>
        <cfvo type="min"/>
        <cfvo type="max"/>
        <color rgb="FF63BE7B"/>
        <color rgb="FFFCFCFF"/>
      </colorScale>
    </cfRule>
  </conditionalFormatting>
  <conditionalFormatting sqref="E18">
    <cfRule type="colorScale" priority="12">
      <colorScale>
        <cfvo type="min"/>
        <cfvo type="max"/>
        <color rgb="FF63BE7B"/>
        <color rgb="FFFCFCFF"/>
      </colorScale>
    </cfRule>
  </conditionalFormatting>
  <conditionalFormatting sqref="E19">
    <cfRule type="colorScale" priority="11">
      <colorScale>
        <cfvo type="min"/>
        <cfvo type="max"/>
        <color rgb="FF63BE7B"/>
        <color rgb="FFFCFCFF"/>
      </colorScale>
    </cfRule>
  </conditionalFormatting>
  <conditionalFormatting sqref="E20">
    <cfRule type="colorScale" priority="10">
      <colorScale>
        <cfvo type="min"/>
        <cfvo type="max"/>
        <color rgb="FF63BE7B"/>
        <color rgb="FFFCFCFF"/>
      </colorScale>
    </cfRule>
  </conditionalFormatting>
  <conditionalFormatting sqref="E22:E23">
    <cfRule type="colorScale" priority="9">
      <colorScale>
        <cfvo type="min"/>
        <cfvo type="max"/>
        <color rgb="FF63BE7B"/>
        <color rgb="FFFCFCFF"/>
      </colorScale>
    </cfRule>
  </conditionalFormatting>
  <conditionalFormatting sqref="F11:F23">
    <cfRule type="colorScale" priority="6">
      <colorScale>
        <cfvo type="min"/>
        <cfvo type="max"/>
        <color rgb="FFF8696B"/>
        <color rgb="FFFCFCFF"/>
      </colorScale>
    </cfRule>
    <cfRule type="dataBar" priority="8">
      <dataBar>
        <cfvo type="min"/>
        <cfvo type="max"/>
        <color rgb="FF638EC6"/>
      </dataBar>
      <extLst>
        <ext xmlns:x14="http://schemas.microsoft.com/office/spreadsheetml/2009/9/main" uri="{B025F937-C7B1-47D3-B67F-A62EFF666E3E}">
          <x14:id>{631F5D00-05AF-4EB3-905F-2A9F09707484}</x14:id>
        </ext>
      </extLst>
    </cfRule>
  </conditionalFormatting>
  <conditionalFormatting sqref="F11:F23">
    <cfRule type="dataBar" priority="5">
      <dataBar>
        <cfvo type="num" val="&quot;D&quot;"/>
        <cfvo type="num" val="&quot;A&quot;"/>
        <color rgb="FF638EC6"/>
      </dataBar>
      <extLst>
        <ext xmlns:x14="http://schemas.microsoft.com/office/spreadsheetml/2009/9/main" uri="{B025F937-C7B1-47D3-B67F-A62EFF666E3E}">
          <x14:id>{70AE05A0-BBED-414B-8CEE-D12BC23F668D}</x14:id>
        </ext>
      </extLst>
    </cfRule>
    <cfRule type="colorScale" priority="7">
      <colorScale>
        <cfvo type="min"/>
        <cfvo type="max"/>
        <color rgb="FFFCFCFF"/>
        <color rgb="FF63BE7B"/>
      </colorScale>
    </cfRule>
  </conditionalFormatting>
  <conditionalFormatting sqref="F11:F23">
    <cfRule type="colorScale" priority="2">
      <colorScale>
        <cfvo type="min"/>
        <cfvo type="max"/>
        <color rgb="FFFCFCFF"/>
        <color rgb="FF63BE7B"/>
      </colorScale>
    </cfRule>
  </conditionalFormatting>
  <conditionalFormatting sqref="F11:F23">
    <cfRule type="dataBar" priority="4">
      <dataBar>
        <cfvo type="min"/>
        <cfvo type="max"/>
        <color rgb="FF638EC6"/>
      </dataBar>
      <extLst>
        <ext xmlns:x14="http://schemas.microsoft.com/office/spreadsheetml/2009/9/main" uri="{B025F937-C7B1-47D3-B67F-A62EFF666E3E}">
          <x14:id>{90D280FE-4501-44AD-9ACB-C7A4D0D7E7CA}</x14:id>
        </ext>
      </extLst>
    </cfRule>
  </conditionalFormatting>
  <conditionalFormatting sqref="F11:F23">
    <cfRule type="colorScale" priority="3">
      <colorScale>
        <cfvo type="min"/>
        <cfvo type="max"/>
        <color rgb="FFFCFCFF"/>
        <color rgb="FF63BE7B"/>
      </colorScale>
    </cfRule>
  </conditionalFormatting>
  <conditionalFormatting sqref="F11:F23">
    <cfRule type="colorScale" priority="1">
      <colorScale>
        <cfvo type="min"/>
        <cfvo type="max"/>
        <color rgb="FF63BE7B"/>
        <color rgb="FFFCFCFF"/>
      </colorScale>
    </cfRule>
  </conditionalFormatting>
  <dataValidations count="1">
    <dataValidation type="list" allowBlank="1" showInputMessage="1" showErrorMessage="1" sqref="E11:F23">
      <formula1>"4,3,2,1"</formula1>
    </dataValidation>
  </dataValidations>
  <pageMargins left="0.51181102362204722" right="0.51181102362204722" top="0.15748031496062992" bottom="0.15748031496062992" header="0" footer="0"/>
  <pageSetup paperSize="9" scale="65" orientation="portrait" r:id="rId1"/>
  <drawing r:id="rId2"/>
  <extLst>
    <ext xmlns:x14="http://schemas.microsoft.com/office/spreadsheetml/2009/9/main" uri="{78C0D931-6437-407d-A8EE-F0AAD7539E65}">
      <x14:conditionalFormattings>
        <x14:conditionalFormatting xmlns:xm="http://schemas.microsoft.com/office/excel/2006/main">
          <x14:cfRule type="dataBar" id="{13C2EA84-BF70-4AB6-8120-98B79BE41042}">
            <x14:dataBar minLength="0" maxLength="100" border="1" negativeBarBorderColorSameAsPositive="0">
              <x14:cfvo type="autoMin"/>
              <x14:cfvo type="autoMax"/>
              <x14:borderColor rgb="FF638EC6"/>
              <x14:negativeFillColor rgb="FFFF0000"/>
              <x14:negativeBorderColor rgb="FFFF0000"/>
              <x14:axisColor rgb="FF000000"/>
            </x14:dataBar>
          </x14:cfRule>
          <xm:sqref>E11:E23</xm:sqref>
        </x14:conditionalFormatting>
        <x14:conditionalFormatting xmlns:xm="http://schemas.microsoft.com/office/excel/2006/main">
          <x14:cfRule type="dataBar" id="{4FB87AAA-0051-4245-B140-2602AF793378}">
            <x14:dataBar minLength="0" maxLength="100" gradient="0">
              <x14:cfvo type="num">
                <xm:f>"D"</xm:f>
              </x14:cfvo>
              <x14:cfvo type="num">
                <xm:f>"A"</xm:f>
              </x14:cfvo>
              <x14:negativeFillColor rgb="FFFF0000"/>
              <x14:axisColor rgb="FF000000"/>
            </x14:dataBar>
          </x14:cfRule>
          <xm:sqref>E11:E23</xm:sqref>
        </x14:conditionalFormatting>
        <x14:conditionalFormatting xmlns:xm="http://schemas.microsoft.com/office/excel/2006/main">
          <x14:cfRule type="dataBar" id="{A6A9EEF0-D0B4-40A4-9899-75B0772ED059}">
            <x14:dataBar minLength="0" maxLength="100" gradient="0">
              <x14:cfvo type="num">
                <xm:f>"D"</xm:f>
              </x14:cfvo>
              <x14:cfvo type="num">
                <xm:f>"A"</xm:f>
              </x14:cfvo>
              <x14:negativeFillColor rgb="FFFF0000"/>
              <x14:axisColor rgb="FF000000"/>
            </x14:dataBar>
          </x14:cfRule>
          <xm:sqref>G17</xm:sqref>
        </x14:conditionalFormatting>
        <x14:conditionalFormatting xmlns:xm="http://schemas.microsoft.com/office/excel/2006/main">
          <x14:cfRule type="dataBar" id="{72442617-2C15-4608-8567-D7EA03FFEE10}">
            <x14:dataBar minLength="0" maxLength="100" gradient="0">
              <x14:cfvo type="autoMin"/>
              <x14:cfvo type="autoMax"/>
              <x14:negativeFillColor rgb="FFFF0000"/>
              <x14:axisColor rgb="FF000000"/>
            </x14:dataBar>
          </x14:cfRule>
          <xm:sqref>H11:H14</xm:sqref>
        </x14:conditionalFormatting>
        <x14:conditionalFormatting xmlns:xm="http://schemas.microsoft.com/office/excel/2006/main">
          <x14:cfRule type="dataBar" id="{331FC49E-7786-42B4-A430-37370E9CA316}">
            <x14:dataBar minLength="0" maxLength="100" gradient="0">
              <x14:cfvo type="autoMin"/>
              <x14:cfvo type="autoMax"/>
              <x14:negativeFillColor rgb="FFFF0000"/>
              <x14:axisColor rgb="FF000000"/>
            </x14:dataBar>
          </x14:cfRule>
          <xm:sqref>E11:E23</xm:sqref>
        </x14:conditionalFormatting>
        <x14:conditionalFormatting xmlns:xm="http://schemas.microsoft.com/office/excel/2006/main">
          <x14:cfRule type="dataBar" id="{631F5D00-05AF-4EB3-905F-2A9F09707484}">
            <x14:dataBar minLength="0" maxLength="100" border="1" negativeBarBorderColorSameAsPositive="0">
              <x14:cfvo type="autoMin"/>
              <x14:cfvo type="autoMax"/>
              <x14:borderColor rgb="FF638EC6"/>
              <x14:negativeFillColor rgb="FFFF0000"/>
              <x14:negativeBorderColor rgb="FFFF0000"/>
              <x14:axisColor rgb="FF000000"/>
            </x14:dataBar>
          </x14:cfRule>
          <xm:sqref>F11:F23</xm:sqref>
        </x14:conditionalFormatting>
        <x14:conditionalFormatting xmlns:xm="http://schemas.microsoft.com/office/excel/2006/main">
          <x14:cfRule type="dataBar" id="{70AE05A0-BBED-414B-8CEE-D12BC23F668D}">
            <x14:dataBar minLength="0" maxLength="100" gradient="0">
              <x14:cfvo type="num">
                <xm:f>"D"</xm:f>
              </x14:cfvo>
              <x14:cfvo type="num">
                <xm:f>"A"</xm:f>
              </x14:cfvo>
              <x14:negativeFillColor rgb="FFFF0000"/>
              <x14:axisColor rgb="FF000000"/>
            </x14:dataBar>
          </x14:cfRule>
          <xm:sqref>F11:F23</xm:sqref>
        </x14:conditionalFormatting>
        <x14:conditionalFormatting xmlns:xm="http://schemas.microsoft.com/office/excel/2006/main">
          <x14:cfRule type="dataBar" id="{90D280FE-4501-44AD-9ACB-C7A4D0D7E7CA}">
            <x14:dataBar minLength="0" maxLength="100" gradient="0">
              <x14:cfvo type="autoMin"/>
              <x14:cfvo type="autoMax"/>
              <x14:negativeFillColor rgb="FFFF0000"/>
              <x14:axisColor rgb="FF000000"/>
            </x14:dataBar>
          </x14:cfRule>
          <xm:sqref>F11:F23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7"/>
  <sheetViews>
    <sheetView topLeftCell="A43" zoomScale="200" zoomScaleNormal="200" workbookViewId="0">
      <selection activeCell="O18" sqref="O18"/>
    </sheetView>
  </sheetViews>
  <sheetFormatPr defaultRowHeight="18" x14ac:dyDescent="0.45"/>
  <cols>
    <col min="2" max="2" width="28.09765625" customWidth="1"/>
    <col min="3" max="12" width="28.09765625" style="3" customWidth="1"/>
    <col min="13" max="13" width="16.5" style="3" customWidth="1"/>
    <col min="14" max="14" width="8.3984375" style="3" customWidth="1"/>
    <col min="15" max="15" width="17.3984375" style="15" bestFit="1" customWidth="1"/>
    <col min="16" max="27" width="8.796875" style="3"/>
  </cols>
  <sheetData>
    <row r="1" spans="1:15" x14ac:dyDescent="0.45">
      <c r="B1" t="s">
        <v>19</v>
      </c>
      <c r="C1" s="3" t="s">
        <v>20</v>
      </c>
      <c r="D1" s="3" t="s">
        <v>30</v>
      </c>
      <c r="E1" s="3" t="s">
        <v>31</v>
      </c>
      <c r="F1" s="10" t="s">
        <v>32</v>
      </c>
      <c r="G1" s="10" t="s">
        <v>33</v>
      </c>
      <c r="H1" s="10" t="s">
        <v>34</v>
      </c>
      <c r="I1" s="10" t="s">
        <v>35</v>
      </c>
      <c r="J1" s="10" t="s">
        <v>36</v>
      </c>
      <c r="K1" s="10" t="s">
        <v>37</v>
      </c>
      <c r="L1" s="10" t="s">
        <v>38</v>
      </c>
      <c r="M1" s="10" t="s">
        <v>39</v>
      </c>
      <c r="N1" s="10" t="s">
        <v>40</v>
      </c>
      <c r="O1" s="13" t="s">
        <v>41</v>
      </c>
    </row>
    <row r="2" spans="1:15" ht="75" x14ac:dyDescent="0.45">
      <c r="A2">
        <v>0</v>
      </c>
      <c r="B2" t="s">
        <v>22</v>
      </c>
      <c r="C2" s="3" t="s">
        <v>23</v>
      </c>
      <c r="D2" s="3" t="s">
        <v>42</v>
      </c>
      <c r="E2" s="3" t="s">
        <v>24</v>
      </c>
      <c r="F2" s="10" t="s">
        <v>14</v>
      </c>
      <c r="G2" s="10" t="s">
        <v>25</v>
      </c>
      <c r="H2" s="10" t="s">
        <v>44</v>
      </c>
      <c r="I2" s="10" t="s">
        <v>45</v>
      </c>
      <c r="J2" s="10" t="s">
        <v>46</v>
      </c>
      <c r="K2" s="10" t="s">
        <v>13</v>
      </c>
      <c r="L2" s="10" t="s">
        <v>47</v>
      </c>
      <c r="M2" s="10" t="s">
        <v>48</v>
      </c>
      <c r="N2" s="10" t="s">
        <v>49</v>
      </c>
      <c r="O2" s="14" t="s">
        <v>92</v>
      </c>
    </row>
    <row r="3" spans="1:15" ht="39.6" customHeight="1" x14ac:dyDescent="0.45">
      <c r="A3">
        <v>1</v>
      </c>
      <c r="B3" s="12" t="s">
        <v>26</v>
      </c>
      <c r="C3" s="3" t="s">
        <v>8</v>
      </c>
      <c r="D3" s="3" t="s">
        <v>43</v>
      </c>
      <c r="E3" s="3" t="s">
        <v>54</v>
      </c>
      <c r="F3" s="10" t="s">
        <v>15</v>
      </c>
      <c r="G3" s="10" t="s">
        <v>57</v>
      </c>
      <c r="H3" s="10" t="s">
        <v>60</v>
      </c>
      <c r="I3" s="10" t="s">
        <v>63</v>
      </c>
      <c r="J3" s="10" t="s">
        <v>66</v>
      </c>
      <c r="K3" s="10" t="s">
        <v>69</v>
      </c>
      <c r="L3" s="10" t="s">
        <v>72</v>
      </c>
      <c r="M3" s="10" t="s">
        <v>75</v>
      </c>
      <c r="N3" s="10" t="s">
        <v>78</v>
      </c>
      <c r="O3" s="14" t="s">
        <v>93</v>
      </c>
    </row>
    <row r="4" spans="1:15" ht="39.6" customHeight="1" x14ac:dyDescent="0.45">
      <c r="A4">
        <v>2</v>
      </c>
      <c r="B4" s="12" t="s">
        <v>26</v>
      </c>
      <c r="C4" s="3" t="s">
        <v>8</v>
      </c>
      <c r="D4" s="3" t="s">
        <v>43</v>
      </c>
      <c r="E4" s="3" t="s">
        <v>54</v>
      </c>
      <c r="F4" s="10" t="s">
        <v>15</v>
      </c>
      <c r="G4" s="10" t="s">
        <v>57</v>
      </c>
      <c r="H4" s="10" t="s">
        <v>60</v>
      </c>
      <c r="I4" s="10" t="s">
        <v>63</v>
      </c>
      <c r="J4" s="10" t="s">
        <v>66</v>
      </c>
      <c r="K4" s="10" t="s">
        <v>69</v>
      </c>
      <c r="L4" s="10" t="s">
        <v>72</v>
      </c>
      <c r="M4" s="10" t="s">
        <v>75</v>
      </c>
      <c r="N4" s="10" t="s">
        <v>78</v>
      </c>
      <c r="O4" s="14" t="s">
        <v>91</v>
      </c>
    </row>
    <row r="5" spans="1:15" ht="26.4" customHeight="1" x14ac:dyDescent="0.45">
      <c r="A5">
        <v>3</v>
      </c>
      <c r="B5" s="12" t="s">
        <v>26</v>
      </c>
      <c r="C5" s="3" t="s">
        <v>8</v>
      </c>
      <c r="D5" s="3" t="s">
        <v>43</v>
      </c>
      <c r="E5" s="3" t="s">
        <v>54</v>
      </c>
      <c r="F5" s="10" t="s">
        <v>15</v>
      </c>
      <c r="G5" s="10" t="s">
        <v>57</v>
      </c>
      <c r="H5" s="10" t="s">
        <v>60</v>
      </c>
      <c r="I5" s="10" t="s">
        <v>63</v>
      </c>
      <c r="J5" s="10" t="s">
        <v>66</v>
      </c>
      <c r="K5" s="10" t="s">
        <v>69</v>
      </c>
      <c r="L5" s="10" t="s">
        <v>72</v>
      </c>
      <c r="M5" s="10" t="s">
        <v>75</v>
      </c>
      <c r="N5" s="10" t="s">
        <v>78</v>
      </c>
      <c r="O5" s="14" t="s">
        <v>91</v>
      </c>
    </row>
    <row r="6" spans="1:15" ht="26.4" customHeight="1" x14ac:dyDescent="0.45">
      <c r="A6">
        <v>4</v>
      </c>
      <c r="B6" s="12" t="s">
        <v>26</v>
      </c>
      <c r="C6" s="3" t="s">
        <v>8</v>
      </c>
      <c r="D6" s="3" t="s">
        <v>43</v>
      </c>
      <c r="E6" s="3" t="s">
        <v>54</v>
      </c>
      <c r="F6" s="10" t="s">
        <v>15</v>
      </c>
      <c r="G6" s="10" t="s">
        <v>57</v>
      </c>
      <c r="H6" s="10" t="s">
        <v>60</v>
      </c>
      <c r="I6" s="10" t="s">
        <v>63</v>
      </c>
      <c r="J6" s="10" t="s">
        <v>66</v>
      </c>
      <c r="K6" s="10" t="s">
        <v>69</v>
      </c>
      <c r="L6" s="10" t="s">
        <v>72</v>
      </c>
      <c r="M6" s="10" t="s">
        <v>75</v>
      </c>
      <c r="N6" s="10" t="s">
        <v>78</v>
      </c>
      <c r="O6" s="14" t="s">
        <v>91</v>
      </c>
    </row>
    <row r="7" spans="1:15" ht="39.6" customHeight="1" x14ac:dyDescent="0.45">
      <c r="A7">
        <v>5</v>
      </c>
      <c r="B7" s="12" t="s">
        <v>26</v>
      </c>
      <c r="C7" s="3" t="s">
        <v>8</v>
      </c>
      <c r="D7" s="3" t="s">
        <v>43</v>
      </c>
      <c r="E7" s="3" t="s">
        <v>54</v>
      </c>
      <c r="F7" s="10" t="s">
        <v>15</v>
      </c>
      <c r="G7" s="10" t="s">
        <v>57</v>
      </c>
      <c r="H7" s="10" t="s">
        <v>60</v>
      </c>
      <c r="I7" s="10" t="s">
        <v>63</v>
      </c>
      <c r="J7" s="10" t="s">
        <v>66</v>
      </c>
      <c r="K7" s="10" t="s">
        <v>69</v>
      </c>
      <c r="L7" s="10" t="s">
        <v>72</v>
      </c>
      <c r="M7" s="10" t="s">
        <v>75</v>
      </c>
      <c r="N7" s="10" t="s">
        <v>78</v>
      </c>
      <c r="O7" s="14" t="s">
        <v>91</v>
      </c>
    </row>
    <row r="8" spans="1:15" ht="25.2" customHeight="1" x14ac:dyDescent="0.45">
      <c r="A8">
        <v>6</v>
      </c>
      <c r="B8" s="12" t="s">
        <v>27</v>
      </c>
      <c r="C8" s="3" t="s">
        <v>21</v>
      </c>
      <c r="D8" s="3" t="s">
        <v>43</v>
      </c>
      <c r="E8" s="3" t="s">
        <v>55</v>
      </c>
      <c r="F8" s="10" t="s">
        <v>16</v>
      </c>
      <c r="G8" s="10" t="s">
        <v>58</v>
      </c>
      <c r="H8" s="10" t="s">
        <v>61</v>
      </c>
      <c r="I8" s="10" t="s">
        <v>64</v>
      </c>
      <c r="J8" s="10" t="s">
        <v>67</v>
      </c>
      <c r="K8" s="10" t="s">
        <v>70</v>
      </c>
      <c r="L8" s="10" t="s">
        <v>73</v>
      </c>
      <c r="M8" s="10" t="s">
        <v>76</v>
      </c>
      <c r="N8" s="10" t="s">
        <v>79</v>
      </c>
      <c r="O8" s="14" t="s">
        <v>94</v>
      </c>
    </row>
    <row r="9" spans="1:15" ht="25.2" customHeight="1" x14ac:dyDescent="0.45">
      <c r="A9">
        <v>7</v>
      </c>
      <c r="B9" s="12" t="s">
        <v>27</v>
      </c>
      <c r="C9" s="3" t="s">
        <v>21</v>
      </c>
      <c r="D9" s="3" t="s">
        <v>43</v>
      </c>
      <c r="E9" s="3" t="s">
        <v>55</v>
      </c>
      <c r="F9" s="10" t="s">
        <v>16</v>
      </c>
      <c r="G9" s="10" t="s">
        <v>58</v>
      </c>
      <c r="H9" s="10" t="s">
        <v>61</v>
      </c>
      <c r="I9" s="10" t="s">
        <v>64</v>
      </c>
      <c r="J9" s="10" t="s">
        <v>67</v>
      </c>
      <c r="K9" s="10" t="s">
        <v>70</v>
      </c>
      <c r="L9" s="10" t="s">
        <v>73</v>
      </c>
      <c r="M9" s="10" t="s">
        <v>76</v>
      </c>
      <c r="N9" s="10" t="s">
        <v>79</v>
      </c>
      <c r="O9" s="14" t="s">
        <v>94</v>
      </c>
    </row>
    <row r="10" spans="1:15" ht="25.2" customHeight="1" x14ac:dyDescent="0.45">
      <c r="A10">
        <v>8</v>
      </c>
      <c r="B10" s="12" t="s">
        <v>27</v>
      </c>
      <c r="C10" s="3" t="s">
        <v>21</v>
      </c>
      <c r="D10" s="3" t="s">
        <v>43</v>
      </c>
      <c r="E10" s="3" t="s">
        <v>55</v>
      </c>
      <c r="F10" s="10" t="s">
        <v>16</v>
      </c>
      <c r="G10" s="10" t="s">
        <v>58</v>
      </c>
      <c r="H10" s="10" t="s">
        <v>61</v>
      </c>
      <c r="I10" s="10" t="s">
        <v>64</v>
      </c>
      <c r="J10" s="10" t="s">
        <v>67</v>
      </c>
      <c r="K10" s="10" t="s">
        <v>70</v>
      </c>
      <c r="L10" s="10" t="s">
        <v>73</v>
      </c>
      <c r="M10" s="10" t="s">
        <v>76</v>
      </c>
      <c r="N10" s="10" t="s">
        <v>79</v>
      </c>
      <c r="O10" s="14" t="s">
        <v>94</v>
      </c>
    </row>
    <row r="11" spans="1:15" ht="25.2" customHeight="1" x14ac:dyDescent="0.45">
      <c r="A11">
        <v>9</v>
      </c>
      <c r="B11" s="12" t="s">
        <v>27</v>
      </c>
      <c r="C11" s="3" t="s">
        <v>21</v>
      </c>
      <c r="D11" s="3" t="s">
        <v>43</v>
      </c>
      <c r="E11" s="3" t="s">
        <v>55</v>
      </c>
      <c r="F11" s="10" t="s">
        <v>16</v>
      </c>
      <c r="G11" s="10" t="s">
        <v>58</v>
      </c>
      <c r="H11" s="10" t="s">
        <v>61</v>
      </c>
      <c r="I11" s="10" t="s">
        <v>64</v>
      </c>
      <c r="J11" s="10" t="s">
        <v>67</v>
      </c>
      <c r="K11" s="10" t="s">
        <v>70</v>
      </c>
      <c r="L11" s="10" t="s">
        <v>73</v>
      </c>
      <c r="M11" s="10" t="s">
        <v>76</v>
      </c>
      <c r="N11" s="10" t="s">
        <v>79</v>
      </c>
      <c r="O11" s="14" t="s">
        <v>94</v>
      </c>
    </row>
    <row r="12" spans="1:15" ht="25.2" customHeight="1" x14ac:dyDescent="0.45">
      <c r="A12">
        <v>10</v>
      </c>
      <c r="B12" s="12" t="s">
        <v>27</v>
      </c>
      <c r="C12" s="3" t="s">
        <v>21</v>
      </c>
      <c r="D12" s="3" t="s">
        <v>43</v>
      </c>
      <c r="E12" s="3" t="s">
        <v>55</v>
      </c>
      <c r="F12" s="10" t="s">
        <v>16</v>
      </c>
      <c r="G12" s="10" t="s">
        <v>58</v>
      </c>
      <c r="H12" s="10" t="s">
        <v>61</v>
      </c>
      <c r="I12" s="10" t="s">
        <v>64</v>
      </c>
      <c r="J12" s="10" t="s">
        <v>67</v>
      </c>
      <c r="K12" s="10" t="s">
        <v>70</v>
      </c>
      <c r="L12" s="10" t="s">
        <v>73</v>
      </c>
      <c r="M12" s="10" t="s">
        <v>76</v>
      </c>
      <c r="N12" s="10" t="s">
        <v>79</v>
      </c>
      <c r="O12" s="14" t="s">
        <v>94</v>
      </c>
    </row>
    <row r="13" spans="1:15" ht="25.2" customHeight="1" x14ac:dyDescent="0.45">
      <c r="A13">
        <v>11</v>
      </c>
      <c r="B13" s="12" t="s">
        <v>27</v>
      </c>
      <c r="C13" s="3" t="s">
        <v>21</v>
      </c>
      <c r="D13" s="3" t="s">
        <v>43</v>
      </c>
      <c r="E13" s="3" t="s">
        <v>55</v>
      </c>
      <c r="F13" s="10" t="s">
        <v>16</v>
      </c>
      <c r="G13" s="10" t="s">
        <v>58</v>
      </c>
      <c r="H13" s="10" t="s">
        <v>61</v>
      </c>
      <c r="I13" s="10" t="s">
        <v>64</v>
      </c>
      <c r="J13" s="10" t="s">
        <v>67</v>
      </c>
      <c r="K13" s="10" t="s">
        <v>70</v>
      </c>
      <c r="L13" s="10" t="s">
        <v>73</v>
      </c>
      <c r="M13" s="10" t="s">
        <v>76</v>
      </c>
      <c r="N13" s="10" t="s">
        <v>79</v>
      </c>
      <c r="O13" s="14" t="s">
        <v>94</v>
      </c>
    </row>
    <row r="14" spans="1:15" ht="25.2" customHeight="1" x14ac:dyDescent="0.45">
      <c r="A14">
        <v>12</v>
      </c>
      <c r="B14" s="12" t="s">
        <v>27</v>
      </c>
      <c r="C14" s="3" t="s">
        <v>21</v>
      </c>
      <c r="D14" s="3" t="s">
        <v>43</v>
      </c>
      <c r="E14" s="3" t="s">
        <v>55</v>
      </c>
      <c r="F14" s="10" t="s">
        <v>16</v>
      </c>
      <c r="G14" s="10" t="s">
        <v>58</v>
      </c>
      <c r="H14" s="10" t="s">
        <v>61</v>
      </c>
      <c r="I14" s="10" t="s">
        <v>64</v>
      </c>
      <c r="J14" s="10" t="s">
        <v>67</v>
      </c>
      <c r="K14" s="10" t="s">
        <v>70</v>
      </c>
      <c r="L14" s="10" t="s">
        <v>73</v>
      </c>
      <c r="M14" s="10" t="s">
        <v>76</v>
      </c>
      <c r="N14" s="10" t="s">
        <v>79</v>
      </c>
      <c r="O14" s="14" t="s">
        <v>94</v>
      </c>
    </row>
    <row r="15" spans="1:15" ht="25.2" customHeight="1" x14ac:dyDescent="0.45">
      <c r="A15">
        <v>13</v>
      </c>
      <c r="B15" s="12" t="s">
        <v>27</v>
      </c>
      <c r="C15" s="3" t="s">
        <v>21</v>
      </c>
      <c r="D15" s="3" t="s">
        <v>43</v>
      </c>
      <c r="E15" s="3" t="s">
        <v>55</v>
      </c>
      <c r="F15" s="10" t="s">
        <v>16</v>
      </c>
      <c r="G15" s="10" t="s">
        <v>58</v>
      </c>
      <c r="H15" s="10" t="s">
        <v>61</v>
      </c>
      <c r="I15" s="10" t="s">
        <v>64</v>
      </c>
      <c r="J15" s="10" t="s">
        <v>67</v>
      </c>
      <c r="K15" s="10" t="s">
        <v>70</v>
      </c>
      <c r="L15" s="10" t="s">
        <v>73</v>
      </c>
      <c r="M15" s="10" t="s">
        <v>76</v>
      </c>
      <c r="N15" s="10" t="s">
        <v>79</v>
      </c>
      <c r="O15" s="14" t="s">
        <v>94</v>
      </c>
    </row>
    <row r="16" spans="1:15" ht="25.2" customHeight="1" x14ac:dyDescent="0.45">
      <c r="A16">
        <v>14</v>
      </c>
      <c r="B16" s="12" t="s">
        <v>27</v>
      </c>
      <c r="C16" s="3" t="s">
        <v>21</v>
      </c>
      <c r="D16" s="3" t="s">
        <v>43</v>
      </c>
      <c r="E16" s="3" t="s">
        <v>55</v>
      </c>
      <c r="F16" s="10" t="s">
        <v>16</v>
      </c>
      <c r="G16" s="10" t="s">
        <v>58</v>
      </c>
      <c r="H16" s="10" t="s">
        <v>61</v>
      </c>
      <c r="I16" s="10" t="s">
        <v>64</v>
      </c>
      <c r="J16" s="10" t="s">
        <v>67</v>
      </c>
      <c r="K16" s="10" t="s">
        <v>70</v>
      </c>
      <c r="L16" s="10" t="s">
        <v>73</v>
      </c>
      <c r="M16" s="10" t="s">
        <v>76</v>
      </c>
      <c r="N16" s="10" t="s">
        <v>79</v>
      </c>
      <c r="O16" s="14" t="s">
        <v>94</v>
      </c>
    </row>
    <row r="17" spans="1:15" ht="25.2" customHeight="1" x14ac:dyDescent="0.45">
      <c r="A17">
        <v>15</v>
      </c>
      <c r="B17" s="12" t="s">
        <v>27</v>
      </c>
      <c r="C17" s="3" t="s">
        <v>21</v>
      </c>
      <c r="D17" s="3" t="s">
        <v>43</v>
      </c>
      <c r="E17" s="3" t="s">
        <v>55</v>
      </c>
      <c r="F17" s="10" t="s">
        <v>16</v>
      </c>
      <c r="G17" s="10" t="s">
        <v>58</v>
      </c>
      <c r="H17" s="10" t="s">
        <v>61</v>
      </c>
      <c r="I17" s="10" t="s">
        <v>64</v>
      </c>
      <c r="J17" s="10" t="s">
        <v>67</v>
      </c>
      <c r="K17" s="10" t="s">
        <v>70</v>
      </c>
      <c r="L17" s="10" t="s">
        <v>73</v>
      </c>
      <c r="M17" s="10" t="s">
        <v>76</v>
      </c>
      <c r="N17" s="10" t="s">
        <v>79</v>
      </c>
      <c r="O17" s="14" t="s">
        <v>94</v>
      </c>
    </row>
    <row r="18" spans="1:15" ht="25.2" customHeight="1" x14ac:dyDescent="0.45">
      <c r="A18">
        <v>16</v>
      </c>
      <c r="B18" s="12" t="s">
        <v>28</v>
      </c>
      <c r="C18" s="3" t="s">
        <v>12</v>
      </c>
      <c r="D18" s="3" t="s">
        <v>43</v>
      </c>
      <c r="E18" s="3" t="s">
        <v>56</v>
      </c>
      <c r="F18" s="10" t="s">
        <v>17</v>
      </c>
      <c r="G18" s="10" t="s">
        <v>59</v>
      </c>
      <c r="H18" s="10" t="s">
        <v>62</v>
      </c>
      <c r="I18" s="11" t="s">
        <v>65</v>
      </c>
      <c r="J18" s="10" t="s">
        <v>68</v>
      </c>
      <c r="K18" s="10" t="s">
        <v>71</v>
      </c>
      <c r="L18" s="10" t="s">
        <v>74</v>
      </c>
      <c r="M18" s="10" t="s">
        <v>77</v>
      </c>
      <c r="N18" s="10" t="s">
        <v>80</v>
      </c>
      <c r="O18" s="14" t="s">
        <v>95</v>
      </c>
    </row>
    <row r="19" spans="1:15" ht="25.2" customHeight="1" x14ac:dyDescent="0.45">
      <c r="A19">
        <v>17</v>
      </c>
      <c r="B19" s="12" t="s">
        <v>28</v>
      </c>
      <c r="C19" s="3" t="s">
        <v>12</v>
      </c>
      <c r="D19" s="3" t="s">
        <v>43</v>
      </c>
      <c r="E19" s="3" t="s">
        <v>56</v>
      </c>
      <c r="F19" s="10" t="s">
        <v>17</v>
      </c>
      <c r="G19" s="10" t="s">
        <v>59</v>
      </c>
      <c r="H19" s="10" t="s">
        <v>62</v>
      </c>
      <c r="I19" s="11" t="s">
        <v>65</v>
      </c>
      <c r="J19" s="10" t="s">
        <v>68</v>
      </c>
      <c r="K19" s="10" t="s">
        <v>71</v>
      </c>
      <c r="L19" s="10" t="s">
        <v>74</v>
      </c>
      <c r="M19" s="10" t="s">
        <v>77</v>
      </c>
      <c r="N19" s="10" t="s">
        <v>80</v>
      </c>
      <c r="O19" s="14" t="s">
        <v>95</v>
      </c>
    </row>
    <row r="20" spans="1:15" ht="25.2" customHeight="1" x14ac:dyDescent="0.45">
      <c r="A20">
        <v>18</v>
      </c>
      <c r="B20" s="12" t="s">
        <v>28</v>
      </c>
      <c r="C20" s="3" t="s">
        <v>12</v>
      </c>
      <c r="D20" s="3" t="s">
        <v>43</v>
      </c>
      <c r="E20" s="3" t="s">
        <v>56</v>
      </c>
      <c r="F20" s="10" t="s">
        <v>17</v>
      </c>
      <c r="G20" s="10" t="s">
        <v>59</v>
      </c>
      <c r="H20" s="10" t="s">
        <v>62</v>
      </c>
      <c r="I20" s="11" t="s">
        <v>65</v>
      </c>
      <c r="J20" s="10" t="s">
        <v>68</v>
      </c>
      <c r="K20" s="10" t="s">
        <v>71</v>
      </c>
      <c r="L20" s="10" t="s">
        <v>74</v>
      </c>
      <c r="M20" s="10" t="s">
        <v>77</v>
      </c>
      <c r="N20" s="10" t="s">
        <v>80</v>
      </c>
      <c r="O20" s="14" t="s">
        <v>95</v>
      </c>
    </row>
    <row r="21" spans="1:15" ht="25.2" customHeight="1" x14ac:dyDescent="0.45">
      <c r="A21">
        <v>19</v>
      </c>
      <c r="B21" s="12" t="s">
        <v>28</v>
      </c>
      <c r="C21" s="3" t="s">
        <v>12</v>
      </c>
      <c r="D21" s="3" t="s">
        <v>43</v>
      </c>
      <c r="E21" s="3" t="s">
        <v>56</v>
      </c>
      <c r="F21" s="10" t="s">
        <v>17</v>
      </c>
      <c r="G21" s="10" t="s">
        <v>59</v>
      </c>
      <c r="H21" s="10" t="s">
        <v>62</v>
      </c>
      <c r="I21" s="11" t="s">
        <v>65</v>
      </c>
      <c r="J21" s="10" t="s">
        <v>68</v>
      </c>
      <c r="K21" s="10" t="s">
        <v>71</v>
      </c>
      <c r="L21" s="10" t="s">
        <v>74</v>
      </c>
      <c r="M21" s="10" t="s">
        <v>77</v>
      </c>
      <c r="N21" s="10" t="s">
        <v>80</v>
      </c>
      <c r="O21" s="14" t="s">
        <v>95</v>
      </c>
    </row>
    <row r="22" spans="1:15" ht="25.2" customHeight="1" x14ac:dyDescent="0.45">
      <c r="A22">
        <v>20</v>
      </c>
      <c r="B22" s="12" t="s">
        <v>28</v>
      </c>
      <c r="C22" s="3" t="s">
        <v>12</v>
      </c>
      <c r="D22" s="3" t="s">
        <v>43</v>
      </c>
      <c r="E22" s="3" t="s">
        <v>56</v>
      </c>
      <c r="F22" s="10" t="s">
        <v>17</v>
      </c>
      <c r="G22" s="10" t="s">
        <v>59</v>
      </c>
      <c r="H22" s="10" t="s">
        <v>62</v>
      </c>
      <c r="I22" s="11" t="s">
        <v>65</v>
      </c>
      <c r="J22" s="10" t="s">
        <v>68</v>
      </c>
      <c r="K22" s="10" t="s">
        <v>71</v>
      </c>
      <c r="L22" s="10" t="s">
        <v>74</v>
      </c>
      <c r="M22" s="10" t="s">
        <v>77</v>
      </c>
      <c r="N22" s="10" t="s">
        <v>80</v>
      </c>
      <c r="O22" s="14" t="s">
        <v>95</v>
      </c>
    </row>
    <row r="23" spans="1:15" ht="25.2" customHeight="1" x14ac:dyDescent="0.45">
      <c r="A23">
        <v>21</v>
      </c>
      <c r="B23" s="12" t="s">
        <v>28</v>
      </c>
      <c r="C23" s="3" t="s">
        <v>12</v>
      </c>
      <c r="D23" s="3" t="s">
        <v>43</v>
      </c>
      <c r="E23" s="3" t="s">
        <v>56</v>
      </c>
      <c r="F23" s="10" t="s">
        <v>17</v>
      </c>
      <c r="G23" s="10" t="s">
        <v>59</v>
      </c>
      <c r="H23" s="10" t="s">
        <v>62</v>
      </c>
      <c r="I23" s="11" t="s">
        <v>65</v>
      </c>
      <c r="J23" s="10" t="s">
        <v>68</v>
      </c>
      <c r="K23" s="10" t="s">
        <v>71</v>
      </c>
      <c r="L23" s="10" t="s">
        <v>74</v>
      </c>
      <c r="M23" s="10" t="s">
        <v>77</v>
      </c>
      <c r="N23" s="10" t="s">
        <v>80</v>
      </c>
      <c r="O23" s="14" t="s">
        <v>95</v>
      </c>
    </row>
    <row r="24" spans="1:15" ht="25.2" customHeight="1" x14ac:dyDescent="0.45">
      <c r="A24">
        <v>22</v>
      </c>
      <c r="B24" s="12" t="s">
        <v>28</v>
      </c>
      <c r="C24" s="3" t="s">
        <v>12</v>
      </c>
      <c r="D24" s="3" t="s">
        <v>43</v>
      </c>
      <c r="E24" s="3" t="s">
        <v>56</v>
      </c>
      <c r="F24" s="10" t="s">
        <v>17</v>
      </c>
      <c r="G24" s="10" t="s">
        <v>59</v>
      </c>
      <c r="H24" s="10" t="s">
        <v>62</v>
      </c>
      <c r="I24" s="11" t="s">
        <v>65</v>
      </c>
      <c r="J24" s="10" t="s">
        <v>68</v>
      </c>
      <c r="K24" s="10" t="s">
        <v>71</v>
      </c>
      <c r="L24" s="10" t="s">
        <v>74</v>
      </c>
      <c r="M24" s="10" t="s">
        <v>77</v>
      </c>
      <c r="N24" s="10" t="s">
        <v>80</v>
      </c>
      <c r="O24" s="14" t="s">
        <v>95</v>
      </c>
    </row>
    <row r="25" spans="1:15" ht="25.2" customHeight="1" x14ac:dyDescent="0.45">
      <c r="A25">
        <v>23</v>
      </c>
      <c r="B25" s="12" t="s">
        <v>28</v>
      </c>
      <c r="C25" s="3" t="s">
        <v>12</v>
      </c>
      <c r="D25" s="3" t="s">
        <v>43</v>
      </c>
      <c r="E25" s="3" t="s">
        <v>56</v>
      </c>
      <c r="F25" s="10" t="s">
        <v>17</v>
      </c>
      <c r="G25" s="10" t="s">
        <v>59</v>
      </c>
      <c r="H25" s="10" t="s">
        <v>62</v>
      </c>
      <c r="I25" s="11" t="s">
        <v>65</v>
      </c>
      <c r="J25" s="10" t="s">
        <v>68</v>
      </c>
      <c r="K25" s="10" t="s">
        <v>71</v>
      </c>
      <c r="L25" s="10" t="s">
        <v>74</v>
      </c>
      <c r="M25" s="10" t="s">
        <v>77</v>
      </c>
      <c r="N25" s="10" t="s">
        <v>80</v>
      </c>
      <c r="O25" s="14" t="s">
        <v>95</v>
      </c>
    </row>
    <row r="26" spans="1:15" ht="25.2" customHeight="1" x14ac:dyDescent="0.45">
      <c r="A26">
        <v>24</v>
      </c>
      <c r="B26" s="12" t="s">
        <v>28</v>
      </c>
      <c r="C26" s="3" t="s">
        <v>12</v>
      </c>
      <c r="D26" s="3" t="s">
        <v>43</v>
      </c>
      <c r="E26" s="3" t="s">
        <v>56</v>
      </c>
      <c r="F26" s="10" t="s">
        <v>17</v>
      </c>
      <c r="G26" s="10" t="s">
        <v>59</v>
      </c>
      <c r="H26" s="10" t="s">
        <v>62</v>
      </c>
      <c r="I26" s="11" t="s">
        <v>65</v>
      </c>
      <c r="J26" s="10" t="s">
        <v>68</v>
      </c>
      <c r="K26" s="10" t="s">
        <v>71</v>
      </c>
      <c r="L26" s="10" t="s">
        <v>74</v>
      </c>
      <c r="M26" s="10" t="s">
        <v>77</v>
      </c>
      <c r="N26" s="10" t="s">
        <v>80</v>
      </c>
      <c r="O26" s="14" t="s">
        <v>95</v>
      </c>
    </row>
    <row r="27" spans="1:15" ht="25.2" customHeight="1" x14ac:dyDescent="0.45">
      <c r="A27">
        <v>25</v>
      </c>
      <c r="B27" s="12" t="s">
        <v>28</v>
      </c>
      <c r="C27" s="3" t="s">
        <v>12</v>
      </c>
      <c r="D27" s="3" t="s">
        <v>43</v>
      </c>
      <c r="E27" s="3" t="s">
        <v>56</v>
      </c>
      <c r="F27" s="10" t="s">
        <v>17</v>
      </c>
      <c r="G27" s="10" t="s">
        <v>59</v>
      </c>
      <c r="H27" s="10" t="s">
        <v>62</v>
      </c>
      <c r="I27" s="11" t="s">
        <v>65</v>
      </c>
      <c r="J27" s="10" t="s">
        <v>68</v>
      </c>
      <c r="K27" s="10" t="s">
        <v>71</v>
      </c>
      <c r="L27" s="10" t="s">
        <v>74</v>
      </c>
      <c r="M27" s="10" t="s">
        <v>77</v>
      </c>
      <c r="N27" s="10" t="s">
        <v>80</v>
      </c>
      <c r="O27" s="14" t="s">
        <v>95</v>
      </c>
    </row>
    <row r="28" spans="1:15" ht="25.2" customHeight="1" x14ac:dyDescent="0.45">
      <c r="A28">
        <v>26</v>
      </c>
      <c r="B28" s="12" t="s">
        <v>28</v>
      </c>
      <c r="C28" s="3" t="s">
        <v>12</v>
      </c>
      <c r="D28" s="3" t="s">
        <v>43</v>
      </c>
      <c r="E28" s="3" t="s">
        <v>56</v>
      </c>
      <c r="F28" s="10" t="s">
        <v>17</v>
      </c>
      <c r="G28" s="10" t="s">
        <v>59</v>
      </c>
      <c r="H28" s="10" t="s">
        <v>62</v>
      </c>
      <c r="I28" s="11" t="s">
        <v>65</v>
      </c>
      <c r="J28" s="10" t="s">
        <v>68</v>
      </c>
      <c r="K28" s="10" t="s">
        <v>71</v>
      </c>
      <c r="L28" s="10" t="s">
        <v>74</v>
      </c>
      <c r="M28" s="10" t="s">
        <v>77</v>
      </c>
      <c r="N28" s="10" t="s">
        <v>80</v>
      </c>
      <c r="O28" s="14" t="s">
        <v>95</v>
      </c>
    </row>
    <row r="29" spans="1:15" ht="25.2" customHeight="1" x14ac:dyDescent="0.45">
      <c r="A29">
        <v>27</v>
      </c>
      <c r="B29" s="12" t="s">
        <v>28</v>
      </c>
      <c r="C29" s="3" t="s">
        <v>12</v>
      </c>
      <c r="D29" s="3" t="s">
        <v>43</v>
      </c>
      <c r="E29" s="3" t="s">
        <v>56</v>
      </c>
      <c r="F29" s="10" t="s">
        <v>17</v>
      </c>
      <c r="G29" s="10" t="s">
        <v>59</v>
      </c>
      <c r="H29" s="10" t="s">
        <v>62</v>
      </c>
      <c r="I29" s="11" t="s">
        <v>65</v>
      </c>
      <c r="J29" s="10" t="s">
        <v>68</v>
      </c>
      <c r="K29" s="10" t="s">
        <v>71</v>
      </c>
      <c r="L29" s="10" t="s">
        <v>74</v>
      </c>
      <c r="M29" s="10" t="s">
        <v>77</v>
      </c>
      <c r="N29" s="10" t="s">
        <v>80</v>
      </c>
      <c r="O29" s="14" t="s">
        <v>95</v>
      </c>
    </row>
    <row r="30" spans="1:15" ht="25.2" customHeight="1" x14ac:dyDescent="0.45">
      <c r="A30">
        <v>28</v>
      </c>
      <c r="B30" s="12" t="s">
        <v>28</v>
      </c>
      <c r="C30" s="3" t="s">
        <v>12</v>
      </c>
      <c r="D30" s="3" t="s">
        <v>43</v>
      </c>
      <c r="E30" s="3" t="s">
        <v>56</v>
      </c>
      <c r="F30" s="10" t="s">
        <v>17</v>
      </c>
      <c r="G30" s="10" t="s">
        <v>59</v>
      </c>
      <c r="H30" s="10" t="s">
        <v>62</v>
      </c>
      <c r="I30" s="11" t="s">
        <v>65</v>
      </c>
      <c r="J30" s="10" t="s">
        <v>68</v>
      </c>
      <c r="K30" s="10" t="s">
        <v>71</v>
      </c>
      <c r="L30" s="10" t="s">
        <v>74</v>
      </c>
      <c r="M30" s="10" t="s">
        <v>77</v>
      </c>
      <c r="N30" s="10" t="s">
        <v>80</v>
      </c>
      <c r="O30" s="14" t="s">
        <v>95</v>
      </c>
    </row>
    <row r="31" spans="1:15" ht="25.2" customHeight="1" x14ac:dyDescent="0.45">
      <c r="A31">
        <v>29</v>
      </c>
      <c r="B31" s="12" t="s">
        <v>28</v>
      </c>
      <c r="C31" s="3" t="s">
        <v>12</v>
      </c>
      <c r="D31" s="3" t="s">
        <v>43</v>
      </c>
      <c r="E31" s="3" t="s">
        <v>56</v>
      </c>
      <c r="F31" s="10" t="s">
        <v>17</v>
      </c>
      <c r="G31" s="10" t="s">
        <v>59</v>
      </c>
      <c r="H31" s="10" t="s">
        <v>62</v>
      </c>
      <c r="I31" s="11" t="s">
        <v>65</v>
      </c>
      <c r="J31" s="10" t="s">
        <v>68</v>
      </c>
      <c r="K31" s="10" t="s">
        <v>71</v>
      </c>
      <c r="L31" s="10" t="s">
        <v>74</v>
      </c>
      <c r="M31" s="10" t="s">
        <v>77</v>
      </c>
      <c r="N31" s="10" t="s">
        <v>80</v>
      </c>
      <c r="O31" s="14" t="s">
        <v>95</v>
      </c>
    </row>
    <row r="32" spans="1:15" ht="25.2" customHeight="1" x14ac:dyDescent="0.45">
      <c r="A32">
        <v>30</v>
      </c>
      <c r="B32" s="12" t="s">
        <v>28</v>
      </c>
      <c r="C32" s="3" t="s">
        <v>12</v>
      </c>
      <c r="D32" s="3" t="s">
        <v>43</v>
      </c>
      <c r="E32" s="3" t="s">
        <v>56</v>
      </c>
      <c r="F32" s="10" t="s">
        <v>17</v>
      </c>
      <c r="G32" s="10" t="s">
        <v>59</v>
      </c>
      <c r="H32" s="10" t="s">
        <v>62</v>
      </c>
      <c r="I32" s="11" t="s">
        <v>65</v>
      </c>
      <c r="J32" s="10" t="s">
        <v>68</v>
      </c>
      <c r="K32" s="10" t="s">
        <v>71</v>
      </c>
      <c r="L32" s="10" t="s">
        <v>74</v>
      </c>
      <c r="M32" s="10" t="s">
        <v>77</v>
      </c>
      <c r="N32" s="10" t="s">
        <v>80</v>
      </c>
      <c r="O32" s="14" t="s">
        <v>95</v>
      </c>
    </row>
    <row r="33" spans="1:15" ht="25.2" customHeight="1" x14ac:dyDescent="0.45">
      <c r="A33">
        <v>31</v>
      </c>
      <c r="B33" s="12" t="s">
        <v>28</v>
      </c>
      <c r="C33" s="3" t="s">
        <v>12</v>
      </c>
      <c r="D33" s="3" t="s">
        <v>43</v>
      </c>
      <c r="E33" s="3" t="s">
        <v>56</v>
      </c>
      <c r="F33" s="10" t="s">
        <v>17</v>
      </c>
      <c r="G33" s="10" t="s">
        <v>59</v>
      </c>
      <c r="H33" s="10" t="s">
        <v>62</v>
      </c>
      <c r="I33" s="11" t="s">
        <v>65</v>
      </c>
      <c r="J33" s="10" t="s">
        <v>68</v>
      </c>
      <c r="K33" s="10" t="s">
        <v>71</v>
      </c>
      <c r="L33" s="10" t="s">
        <v>74</v>
      </c>
      <c r="M33" s="10" t="s">
        <v>77</v>
      </c>
      <c r="N33" s="10" t="s">
        <v>80</v>
      </c>
      <c r="O33" s="14" t="s">
        <v>95</v>
      </c>
    </row>
    <row r="34" spans="1:15" ht="25.2" customHeight="1" x14ac:dyDescent="0.45">
      <c r="A34">
        <v>32</v>
      </c>
      <c r="B34" s="12" t="s">
        <v>28</v>
      </c>
      <c r="C34" s="3" t="s">
        <v>12</v>
      </c>
      <c r="D34" s="3" t="s">
        <v>43</v>
      </c>
      <c r="E34" s="3" t="s">
        <v>56</v>
      </c>
      <c r="F34" s="10" t="s">
        <v>17</v>
      </c>
      <c r="G34" s="10" t="s">
        <v>59</v>
      </c>
      <c r="H34" s="10" t="s">
        <v>62</v>
      </c>
      <c r="I34" s="11" t="s">
        <v>65</v>
      </c>
      <c r="J34" s="10" t="s">
        <v>68</v>
      </c>
      <c r="K34" s="10" t="s">
        <v>71</v>
      </c>
      <c r="L34" s="10" t="s">
        <v>74</v>
      </c>
      <c r="M34" s="10" t="s">
        <v>77</v>
      </c>
      <c r="N34" s="10" t="s">
        <v>80</v>
      </c>
      <c r="O34" s="14" t="s">
        <v>95</v>
      </c>
    </row>
    <row r="35" spans="1:15" ht="25.2" customHeight="1" x14ac:dyDescent="0.45">
      <c r="A35">
        <v>33</v>
      </c>
      <c r="B35" s="12" t="s">
        <v>28</v>
      </c>
      <c r="C35" s="3" t="s">
        <v>12</v>
      </c>
      <c r="D35" s="3" t="s">
        <v>43</v>
      </c>
      <c r="E35" s="3" t="s">
        <v>56</v>
      </c>
      <c r="F35" s="10" t="s">
        <v>17</v>
      </c>
      <c r="G35" s="10" t="s">
        <v>59</v>
      </c>
      <c r="H35" s="10" t="s">
        <v>62</v>
      </c>
      <c r="I35" s="11" t="s">
        <v>65</v>
      </c>
      <c r="J35" s="10" t="s">
        <v>68</v>
      </c>
      <c r="K35" s="10" t="s">
        <v>71</v>
      </c>
      <c r="L35" s="10" t="s">
        <v>74</v>
      </c>
      <c r="M35" s="10" t="s">
        <v>77</v>
      </c>
      <c r="N35" s="10" t="s">
        <v>80</v>
      </c>
      <c r="O35" s="14" t="s">
        <v>95</v>
      </c>
    </row>
    <row r="36" spans="1:15" ht="25.2" customHeight="1" x14ac:dyDescent="0.45">
      <c r="A36">
        <v>34</v>
      </c>
      <c r="B36" s="12" t="s">
        <v>28</v>
      </c>
      <c r="C36" s="3" t="s">
        <v>12</v>
      </c>
      <c r="D36" s="3" t="s">
        <v>43</v>
      </c>
      <c r="E36" s="3" t="s">
        <v>56</v>
      </c>
      <c r="F36" s="10" t="s">
        <v>17</v>
      </c>
      <c r="G36" s="10" t="s">
        <v>59</v>
      </c>
      <c r="H36" s="10" t="s">
        <v>62</v>
      </c>
      <c r="I36" s="11" t="s">
        <v>65</v>
      </c>
      <c r="J36" s="10" t="s">
        <v>68</v>
      </c>
      <c r="K36" s="10" t="s">
        <v>71</v>
      </c>
      <c r="L36" s="10" t="s">
        <v>74</v>
      </c>
      <c r="M36" s="10" t="s">
        <v>77</v>
      </c>
      <c r="N36" s="10" t="s">
        <v>80</v>
      </c>
      <c r="O36" s="14" t="s">
        <v>95</v>
      </c>
    </row>
    <row r="37" spans="1:15" ht="25.2" customHeight="1" x14ac:dyDescent="0.45">
      <c r="A37">
        <v>35</v>
      </c>
      <c r="B37" s="12" t="s">
        <v>28</v>
      </c>
      <c r="C37" s="3" t="s">
        <v>12</v>
      </c>
      <c r="D37" s="3" t="s">
        <v>43</v>
      </c>
      <c r="E37" s="3" t="s">
        <v>56</v>
      </c>
      <c r="F37" s="10" t="s">
        <v>17</v>
      </c>
      <c r="G37" s="10" t="s">
        <v>59</v>
      </c>
      <c r="H37" s="10" t="s">
        <v>62</v>
      </c>
      <c r="I37" s="11" t="s">
        <v>65</v>
      </c>
      <c r="J37" s="10" t="s">
        <v>68</v>
      </c>
      <c r="K37" s="10" t="s">
        <v>71</v>
      </c>
      <c r="L37" s="10" t="s">
        <v>74</v>
      </c>
      <c r="M37" s="10" t="s">
        <v>77</v>
      </c>
      <c r="N37" s="10" t="s">
        <v>80</v>
      </c>
      <c r="O37" s="14" t="s">
        <v>95</v>
      </c>
    </row>
    <row r="38" spans="1:15" ht="25.2" customHeight="1" x14ac:dyDescent="0.45">
      <c r="A38">
        <v>36</v>
      </c>
      <c r="B38" s="12" t="s">
        <v>28</v>
      </c>
      <c r="C38" s="3" t="s">
        <v>12</v>
      </c>
      <c r="D38" s="3" t="s">
        <v>43</v>
      </c>
      <c r="E38" s="3" t="s">
        <v>56</v>
      </c>
      <c r="F38" s="10" t="s">
        <v>17</v>
      </c>
      <c r="G38" s="10" t="s">
        <v>59</v>
      </c>
      <c r="H38" s="10" t="s">
        <v>62</v>
      </c>
      <c r="I38" s="11" t="s">
        <v>65</v>
      </c>
      <c r="J38" s="10" t="s">
        <v>68</v>
      </c>
      <c r="K38" s="10" t="s">
        <v>71</v>
      </c>
      <c r="L38" s="10" t="s">
        <v>74</v>
      </c>
      <c r="M38" s="10" t="s">
        <v>77</v>
      </c>
      <c r="N38" s="10" t="s">
        <v>80</v>
      </c>
      <c r="O38" s="14" t="s">
        <v>95</v>
      </c>
    </row>
    <row r="39" spans="1:15" ht="25.2" customHeight="1" x14ac:dyDescent="0.45">
      <c r="A39">
        <v>37</v>
      </c>
      <c r="B39" s="12" t="s">
        <v>28</v>
      </c>
      <c r="C39" s="3" t="s">
        <v>12</v>
      </c>
      <c r="D39" s="3" t="s">
        <v>43</v>
      </c>
      <c r="E39" s="3" t="s">
        <v>56</v>
      </c>
      <c r="F39" s="10" t="s">
        <v>17</v>
      </c>
      <c r="G39" s="10" t="s">
        <v>59</v>
      </c>
      <c r="H39" s="10" t="s">
        <v>62</v>
      </c>
      <c r="I39" s="11" t="s">
        <v>65</v>
      </c>
      <c r="J39" s="10" t="s">
        <v>68</v>
      </c>
      <c r="K39" s="10" t="s">
        <v>71</v>
      </c>
      <c r="L39" s="10" t="s">
        <v>74</v>
      </c>
      <c r="M39" s="10" t="s">
        <v>77</v>
      </c>
      <c r="N39" s="10" t="s">
        <v>80</v>
      </c>
      <c r="O39" s="14" t="s">
        <v>95</v>
      </c>
    </row>
    <row r="40" spans="1:15" ht="25.2" customHeight="1" x14ac:dyDescent="0.45">
      <c r="A40">
        <v>38</v>
      </c>
      <c r="B40" s="12" t="s">
        <v>28</v>
      </c>
      <c r="C40" s="3" t="s">
        <v>12</v>
      </c>
      <c r="D40" s="3" t="s">
        <v>43</v>
      </c>
      <c r="E40" s="3" t="s">
        <v>56</v>
      </c>
      <c r="F40" s="10" t="s">
        <v>17</v>
      </c>
      <c r="G40" s="10" t="s">
        <v>59</v>
      </c>
      <c r="H40" s="10" t="s">
        <v>62</v>
      </c>
      <c r="I40" s="11" t="s">
        <v>65</v>
      </c>
      <c r="J40" s="10" t="s">
        <v>68</v>
      </c>
      <c r="K40" s="10" t="s">
        <v>71</v>
      </c>
      <c r="L40" s="10" t="s">
        <v>74</v>
      </c>
      <c r="M40" s="10" t="s">
        <v>77</v>
      </c>
      <c r="N40" s="10" t="s">
        <v>80</v>
      </c>
      <c r="O40" s="14" t="s">
        <v>95</v>
      </c>
    </row>
    <row r="41" spans="1:15" ht="25.2" customHeight="1" x14ac:dyDescent="0.45">
      <c r="A41">
        <v>39</v>
      </c>
      <c r="B41" s="12" t="s">
        <v>28</v>
      </c>
      <c r="C41" s="3" t="s">
        <v>12</v>
      </c>
      <c r="D41" s="3" t="s">
        <v>43</v>
      </c>
      <c r="E41" s="3" t="s">
        <v>56</v>
      </c>
      <c r="F41" s="10" t="s">
        <v>17</v>
      </c>
      <c r="G41" s="10" t="s">
        <v>59</v>
      </c>
      <c r="H41" s="10" t="s">
        <v>62</v>
      </c>
      <c r="I41" s="11" t="s">
        <v>65</v>
      </c>
      <c r="J41" s="10" t="s">
        <v>68</v>
      </c>
      <c r="K41" s="10" t="s">
        <v>71</v>
      </c>
      <c r="L41" s="10" t="s">
        <v>74</v>
      </c>
      <c r="M41" s="10" t="s">
        <v>77</v>
      </c>
      <c r="N41" s="10" t="s">
        <v>80</v>
      </c>
      <c r="O41" s="14" t="s">
        <v>95</v>
      </c>
    </row>
    <row r="42" spans="1:15" ht="25.2" customHeight="1" x14ac:dyDescent="0.45">
      <c r="A42">
        <v>40</v>
      </c>
      <c r="B42" s="12" t="s">
        <v>28</v>
      </c>
      <c r="C42" s="3" t="s">
        <v>12</v>
      </c>
      <c r="D42" s="3" t="s">
        <v>43</v>
      </c>
      <c r="E42" s="3" t="s">
        <v>56</v>
      </c>
      <c r="F42" s="10" t="s">
        <v>17</v>
      </c>
      <c r="G42" s="10" t="s">
        <v>59</v>
      </c>
      <c r="H42" s="10" t="s">
        <v>62</v>
      </c>
      <c r="I42" s="11" t="s">
        <v>65</v>
      </c>
      <c r="J42" s="10" t="s">
        <v>68</v>
      </c>
      <c r="K42" s="10" t="s">
        <v>71</v>
      </c>
      <c r="L42" s="10" t="s">
        <v>74</v>
      </c>
      <c r="M42" s="10" t="s">
        <v>77</v>
      </c>
      <c r="N42" s="10" t="s">
        <v>80</v>
      </c>
      <c r="O42" s="14" t="s">
        <v>95</v>
      </c>
    </row>
    <row r="43" spans="1:15" ht="105" x14ac:dyDescent="0.45">
      <c r="A43">
        <v>41</v>
      </c>
      <c r="B43" s="12" t="s">
        <v>28</v>
      </c>
      <c r="C43" s="3" t="s">
        <v>12</v>
      </c>
      <c r="D43" s="3" t="s">
        <v>43</v>
      </c>
      <c r="E43" s="3" t="s">
        <v>56</v>
      </c>
      <c r="F43" s="10" t="s">
        <v>17</v>
      </c>
      <c r="G43" s="10" t="s">
        <v>59</v>
      </c>
      <c r="H43" s="10" t="s">
        <v>62</v>
      </c>
      <c r="I43" s="11" t="s">
        <v>65</v>
      </c>
      <c r="J43" s="10" t="s">
        <v>68</v>
      </c>
      <c r="K43" s="10" t="s">
        <v>71</v>
      </c>
      <c r="L43" s="10" t="s">
        <v>74</v>
      </c>
      <c r="M43" s="10" t="s">
        <v>77</v>
      </c>
      <c r="N43" s="10" t="s">
        <v>80</v>
      </c>
      <c r="O43" s="14" t="s">
        <v>95</v>
      </c>
    </row>
    <row r="44" spans="1:15" ht="105" x14ac:dyDescent="0.45">
      <c r="A44">
        <v>42</v>
      </c>
      <c r="B44" s="12" t="s">
        <v>28</v>
      </c>
      <c r="C44" s="3" t="s">
        <v>12</v>
      </c>
      <c r="D44" s="3" t="s">
        <v>43</v>
      </c>
      <c r="E44" s="3" t="s">
        <v>56</v>
      </c>
      <c r="F44" s="10" t="s">
        <v>17</v>
      </c>
      <c r="G44" s="10" t="s">
        <v>59</v>
      </c>
      <c r="H44" s="10" t="s">
        <v>62</v>
      </c>
      <c r="I44" s="11" t="s">
        <v>65</v>
      </c>
      <c r="J44" s="10" t="s">
        <v>68</v>
      </c>
      <c r="K44" s="10" t="s">
        <v>71</v>
      </c>
      <c r="L44" s="10" t="s">
        <v>74</v>
      </c>
      <c r="M44" s="10" t="s">
        <v>77</v>
      </c>
      <c r="N44" s="10" t="s">
        <v>80</v>
      </c>
      <c r="O44" s="14" t="s">
        <v>95</v>
      </c>
    </row>
    <row r="45" spans="1:15" ht="105" x14ac:dyDescent="0.45">
      <c r="A45">
        <v>43</v>
      </c>
      <c r="B45" s="12" t="s">
        <v>28</v>
      </c>
      <c r="C45" s="3" t="s">
        <v>12</v>
      </c>
      <c r="D45" s="3" t="s">
        <v>43</v>
      </c>
      <c r="E45" s="3" t="s">
        <v>56</v>
      </c>
      <c r="F45" s="10" t="s">
        <v>17</v>
      </c>
      <c r="G45" s="10" t="s">
        <v>59</v>
      </c>
      <c r="H45" s="10" t="s">
        <v>62</v>
      </c>
      <c r="I45" s="11" t="s">
        <v>65</v>
      </c>
      <c r="J45" s="10" t="s">
        <v>68</v>
      </c>
      <c r="K45" s="10" t="s">
        <v>71</v>
      </c>
      <c r="L45" s="10" t="s">
        <v>74</v>
      </c>
      <c r="M45" s="10" t="s">
        <v>77</v>
      </c>
      <c r="N45" s="10" t="s">
        <v>80</v>
      </c>
      <c r="O45" s="14" t="s">
        <v>95</v>
      </c>
    </row>
    <row r="46" spans="1:15" ht="105" x14ac:dyDescent="0.45">
      <c r="A46">
        <v>44</v>
      </c>
      <c r="B46" s="12" t="s">
        <v>28</v>
      </c>
      <c r="C46" s="3" t="s">
        <v>12</v>
      </c>
      <c r="D46" s="3" t="s">
        <v>43</v>
      </c>
      <c r="E46" s="3" t="s">
        <v>56</v>
      </c>
      <c r="F46" s="10" t="s">
        <v>17</v>
      </c>
      <c r="G46" s="10" t="s">
        <v>59</v>
      </c>
      <c r="H46" s="10" t="s">
        <v>62</v>
      </c>
      <c r="I46" s="11" t="s">
        <v>65</v>
      </c>
      <c r="J46" s="10" t="s">
        <v>68</v>
      </c>
      <c r="K46" s="10" t="s">
        <v>71</v>
      </c>
      <c r="L46" s="10" t="s">
        <v>74</v>
      </c>
      <c r="M46" s="10" t="s">
        <v>77</v>
      </c>
      <c r="N46" s="10" t="s">
        <v>80</v>
      </c>
      <c r="O46" s="14" t="s">
        <v>95</v>
      </c>
    </row>
    <row r="47" spans="1:15" ht="105" x14ac:dyDescent="0.45">
      <c r="A47">
        <v>45</v>
      </c>
      <c r="B47" s="12" t="s">
        <v>28</v>
      </c>
      <c r="C47" s="3" t="s">
        <v>12</v>
      </c>
      <c r="D47" s="3" t="s">
        <v>43</v>
      </c>
      <c r="E47" s="3" t="s">
        <v>56</v>
      </c>
      <c r="F47" s="10" t="s">
        <v>17</v>
      </c>
      <c r="G47" s="10" t="s">
        <v>59</v>
      </c>
      <c r="H47" s="10" t="s">
        <v>62</v>
      </c>
      <c r="I47" s="11" t="s">
        <v>65</v>
      </c>
      <c r="J47" s="10" t="s">
        <v>68</v>
      </c>
      <c r="K47" s="10" t="s">
        <v>71</v>
      </c>
      <c r="L47" s="10" t="s">
        <v>74</v>
      </c>
      <c r="M47" s="10" t="s">
        <v>77</v>
      </c>
      <c r="N47" s="10" t="s">
        <v>80</v>
      </c>
      <c r="O47" s="14" t="s">
        <v>95</v>
      </c>
    </row>
  </sheetData>
  <sheetProtection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教諭</vt:lpstr>
      <vt:lpstr>データ</vt:lpstr>
      <vt:lpstr>教諭!Print_Area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さいたま市</cp:lastModifiedBy>
  <cp:lastPrinted>2025-03-11T02:44:53Z</cp:lastPrinted>
  <dcterms:created xsi:type="dcterms:W3CDTF">2019-08-13T01:10:54Z</dcterms:created>
  <dcterms:modified xsi:type="dcterms:W3CDTF">2025-03-11T02:45:07Z</dcterms:modified>
</cp:coreProperties>
</file>